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ving Ground\Backtesting\"/>
    </mc:Choice>
  </mc:AlternateContent>
  <bookViews>
    <workbookView xWindow="0" yWindow="0" windowWidth="28800" windowHeight="12435"/>
  </bookViews>
  <sheets>
    <sheet name="Time Breakdown" sheetId="3" r:id="rId1"/>
    <sheet name="Month_Year Breakdown" sheetId="5" r:id="rId2"/>
    <sheet name="Direction Breakdown" sheetId="7" r:id="rId3"/>
  </sheets>
  <calcPr calcId="152511"/>
</workbook>
</file>

<file path=xl/calcChain.xml><?xml version="1.0" encoding="utf-8"?>
<calcChain xmlns="http://schemas.openxmlformats.org/spreadsheetml/2006/main">
  <c r="H6" i="7" l="1"/>
  <c r="H7" i="7" s="1"/>
  <c r="J5" i="7"/>
  <c r="D5" i="7"/>
  <c r="B6" i="7"/>
  <c r="B7" i="7" s="1"/>
  <c r="N42" i="5"/>
  <c r="P41" i="5" s="1"/>
  <c r="N41" i="5"/>
  <c r="N33" i="5"/>
  <c r="P32" i="5" s="1"/>
  <c r="N32" i="5"/>
  <c r="C43" i="5"/>
  <c r="C44" i="5" s="1"/>
  <c r="D43" i="5"/>
  <c r="D44" i="5" s="1"/>
  <c r="E43" i="5"/>
  <c r="E44" i="5" s="1"/>
  <c r="F43" i="5"/>
  <c r="F44" i="5" s="1"/>
  <c r="G43" i="5"/>
  <c r="G44" i="5" s="1"/>
  <c r="H43" i="5"/>
  <c r="H44" i="5" s="1"/>
  <c r="I43" i="5"/>
  <c r="I44" i="5" s="1"/>
  <c r="J43" i="5"/>
  <c r="J44" i="5" s="1"/>
  <c r="K43" i="5"/>
  <c r="K44" i="5" s="1"/>
  <c r="L43" i="5"/>
  <c r="L44" i="5" s="1"/>
  <c r="M43" i="5"/>
  <c r="M44" i="5" s="1"/>
  <c r="B43" i="5"/>
  <c r="B44" i="5" s="1"/>
  <c r="C34" i="5"/>
  <c r="C35" i="5" s="1"/>
  <c r="D34" i="5"/>
  <c r="D35" i="5" s="1"/>
  <c r="E34" i="5"/>
  <c r="E35" i="5" s="1"/>
  <c r="F34" i="5"/>
  <c r="F35" i="5" s="1"/>
  <c r="G34" i="5"/>
  <c r="G35" i="5" s="1"/>
  <c r="H34" i="5"/>
  <c r="H35" i="5" s="1"/>
  <c r="I34" i="5"/>
  <c r="I35" i="5" s="1"/>
  <c r="J34" i="5"/>
  <c r="J35" i="5" s="1"/>
  <c r="K34" i="5"/>
  <c r="K35" i="5" s="1"/>
  <c r="L34" i="5"/>
  <c r="L35" i="5" s="1"/>
  <c r="M34" i="5"/>
  <c r="M35" i="5" s="1"/>
  <c r="B34" i="5"/>
  <c r="N24" i="5"/>
  <c r="P23" i="5" s="1"/>
  <c r="N23" i="5"/>
  <c r="I25" i="5"/>
  <c r="I26" i="5" s="1"/>
  <c r="C25" i="5"/>
  <c r="C26" i="5" s="1"/>
  <c r="D25" i="5"/>
  <c r="D26" i="5" s="1"/>
  <c r="E25" i="5"/>
  <c r="E26" i="5" s="1"/>
  <c r="F25" i="5"/>
  <c r="F26" i="5" s="1"/>
  <c r="G25" i="5"/>
  <c r="G26" i="5" s="1"/>
  <c r="H25" i="5"/>
  <c r="H26" i="5" s="1"/>
  <c r="J25" i="5"/>
  <c r="J26" i="5" s="1"/>
  <c r="K25" i="5"/>
  <c r="K26" i="5" s="1"/>
  <c r="L25" i="5"/>
  <c r="L26" i="5" s="1"/>
  <c r="M25" i="5"/>
  <c r="M26" i="5" s="1"/>
  <c r="B25" i="5"/>
  <c r="B26" i="5" s="1"/>
  <c r="N15" i="5"/>
  <c r="P14" i="5" s="1"/>
  <c r="N14" i="5"/>
  <c r="C16" i="5"/>
  <c r="C17" i="5" s="1"/>
  <c r="D16" i="5"/>
  <c r="D17" i="5" s="1"/>
  <c r="E16" i="5"/>
  <c r="E17" i="5" s="1"/>
  <c r="F16" i="5"/>
  <c r="F17" i="5" s="1"/>
  <c r="G16" i="5"/>
  <c r="G17" i="5" s="1"/>
  <c r="H16" i="5"/>
  <c r="H17" i="5" s="1"/>
  <c r="I16" i="5"/>
  <c r="I17" i="5" s="1"/>
  <c r="J16" i="5"/>
  <c r="J17" i="5" s="1"/>
  <c r="K16" i="5"/>
  <c r="K17" i="5" s="1"/>
  <c r="L16" i="5"/>
  <c r="L17" i="5" s="1"/>
  <c r="M16" i="5"/>
  <c r="M17" i="5" s="1"/>
  <c r="B16" i="5"/>
  <c r="B17" i="5" s="1"/>
  <c r="N6" i="5"/>
  <c r="P5" i="5" s="1"/>
  <c r="N5" i="5"/>
  <c r="E7" i="5"/>
  <c r="E8" i="5" s="1"/>
  <c r="F7" i="5"/>
  <c r="F8" i="5" s="1"/>
  <c r="G7" i="5"/>
  <c r="G8" i="5" s="1"/>
  <c r="H7" i="5"/>
  <c r="H8" i="5" s="1"/>
  <c r="I7" i="5"/>
  <c r="I8" i="5" s="1"/>
  <c r="J7" i="5"/>
  <c r="J8" i="5" s="1"/>
  <c r="K7" i="5"/>
  <c r="K8" i="5" s="1"/>
  <c r="L7" i="5"/>
  <c r="L8" i="5" s="1"/>
  <c r="M7" i="5"/>
  <c r="M8" i="5" s="1"/>
  <c r="B7" i="5"/>
  <c r="B8" i="5" s="1"/>
  <c r="C7" i="5"/>
  <c r="C8" i="5" s="1"/>
  <c r="D7" i="5"/>
  <c r="D8" i="5" s="1"/>
  <c r="M47" i="3"/>
  <c r="K48" i="3"/>
  <c r="K47" i="3"/>
  <c r="J49" i="3"/>
  <c r="J50" i="3" s="1"/>
  <c r="I49" i="3"/>
  <c r="I50" i="3" s="1"/>
  <c r="H49" i="3"/>
  <c r="H50" i="3" s="1"/>
  <c r="G49" i="3"/>
  <c r="G50" i="3" s="1"/>
  <c r="F49" i="3"/>
  <c r="F50" i="3" s="1"/>
  <c r="E49" i="3"/>
  <c r="E50" i="3" s="1"/>
  <c r="D49" i="3"/>
  <c r="D50" i="3" s="1"/>
  <c r="C49" i="3"/>
  <c r="C50" i="3" s="1"/>
  <c r="B49" i="3"/>
  <c r="B50" i="3" s="1"/>
  <c r="J28" i="3"/>
  <c r="L27" i="3" s="1"/>
  <c r="J27" i="3"/>
  <c r="I29" i="3"/>
  <c r="I30" i="3" s="1"/>
  <c r="H29" i="3"/>
  <c r="H30" i="3" s="1"/>
  <c r="G29" i="3"/>
  <c r="G30" i="3" s="1"/>
  <c r="F29" i="3"/>
  <c r="F30" i="3" s="1"/>
  <c r="E29" i="3"/>
  <c r="E30" i="3" s="1"/>
  <c r="D29" i="3"/>
  <c r="D30" i="3" s="1"/>
  <c r="C29" i="3"/>
  <c r="C30" i="3" s="1"/>
  <c r="B29" i="3"/>
  <c r="B30" i="3" s="1"/>
  <c r="I18" i="3"/>
  <c r="K17" i="3" s="1"/>
  <c r="I17" i="3"/>
  <c r="H19" i="3"/>
  <c r="H20" i="3" s="1"/>
  <c r="G19" i="3"/>
  <c r="G20" i="3" s="1"/>
  <c r="F19" i="3"/>
  <c r="F20" i="3" s="1"/>
  <c r="E19" i="3"/>
  <c r="E20" i="3" s="1"/>
  <c r="D19" i="3"/>
  <c r="D20" i="3" s="1"/>
  <c r="C19" i="3"/>
  <c r="C20" i="3" s="1"/>
  <c r="B19" i="3"/>
  <c r="B20" i="3" s="1"/>
  <c r="H38" i="3"/>
  <c r="J37" i="3" s="1"/>
  <c r="H37" i="3"/>
  <c r="G39" i="3"/>
  <c r="G40" i="3" s="1"/>
  <c r="F39" i="3"/>
  <c r="F40" i="3" s="1"/>
  <c r="E39" i="3"/>
  <c r="E40" i="3" s="1"/>
  <c r="N34" i="5" l="1"/>
  <c r="B35" i="5"/>
  <c r="J29" i="3"/>
  <c r="K27" i="3" s="1"/>
  <c r="M27" i="3" s="1"/>
  <c r="K49" i="3"/>
  <c r="L47" i="3" s="1"/>
  <c r="N47" i="3" s="1"/>
  <c r="C5" i="7"/>
  <c r="E5" i="7" s="1"/>
  <c r="I5" i="7"/>
  <c r="K5" i="7" s="1"/>
  <c r="N43" i="5"/>
  <c r="N25" i="5"/>
  <c r="N16" i="5"/>
  <c r="N7" i="5"/>
  <c r="I19" i="3"/>
  <c r="I20" i="3" s="1"/>
  <c r="J17" i="3"/>
  <c r="L17" i="3" s="1"/>
  <c r="N8" i="5" l="1"/>
  <c r="O5" i="5"/>
  <c r="Q5" i="5" s="1"/>
  <c r="N17" i="5"/>
  <c r="O14" i="5"/>
  <c r="Q14" i="5" s="1"/>
  <c r="N26" i="5"/>
  <c r="O23" i="5"/>
  <c r="Q23" i="5" s="1"/>
  <c r="J30" i="3"/>
  <c r="N44" i="5"/>
  <c r="O41" i="5"/>
  <c r="Q41" i="5" s="1"/>
  <c r="K50" i="3"/>
  <c r="N35" i="5"/>
  <c r="O32" i="5"/>
  <c r="Q32" i="5" s="1"/>
  <c r="D39" i="3"/>
  <c r="D40" i="3" s="1"/>
  <c r="C39" i="3"/>
  <c r="C40" i="3" s="1"/>
  <c r="B39" i="3"/>
  <c r="Z7" i="3"/>
  <c r="AB6" i="3" s="1"/>
  <c r="Z6" i="3"/>
  <c r="C8" i="3"/>
  <c r="C9" i="3" s="1"/>
  <c r="D8" i="3"/>
  <c r="D9" i="3" s="1"/>
  <c r="E8" i="3"/>
  <c r="E9" i="3" s="1"/>
  <c r="F8" i="3"/>
  <c r="F9" i="3" s="1"/>
  <c r="G8" i="3"/>
  <c r="G9" i="3" s="1"/>
  <c r="H8" i="3"/>
  <c r="H9" i="3" s="1"/>
  <c r="I8" i="3"/>
  <c r="I9" i="3" s="1"/>
  <c r="J8" i="3"/>
  <c r="J9" i="3" s="1"/>
  <c r="K8" i="3"/>
  <c r="K9" i="3" s="1"/>
  <c r="L8" i="3"/>
  <c r="L9" i="3" s="1"/>
  <c r="M8" i="3"/>
  <c r="M9" i="3" s="1"/>
  <c r="N8" i="3"/>
  <c r="N9" i="3" s="1"/>
  <c r="O8" i="3"/>
  <c r="O9" i="3" s="1"/>
  <c r="P8" i="3"/>
  <c r="P9" i="3" s="1"/>
  <c r="Q8" i="3"/>
  <c r="Q9" i="3" s="1"/>
  <c r="R8" i="3"/>
  <c r="R9" i="3" s="1"/>
  <c r="S8" i="3"/>
  <c r="S9" i="3" s="1"/>
  <c r="T8" i="3"/>
  <c r="T9" i="3" s="1"/>
  <c r="U8" i="3"/>
  <c r="U9" i="3" s="1"/>
  <c r="V8" i="3"/>
  <c r="V9" i="3" s="1"/>
  <c r="W8" i="3"/>
  <c r="W9" i="3" s="1"/>
  <c r="X8" i="3"/>
  <c r="X9" i="3" s="1"/>
  <c r="Y8" i="3"/>
  <c r="Y9" i="3" s="1"/>
  <c r="B8" i="3"/>
  <c r="B9" i="3" s="1"/>
  <c r="B40" i="3" l="1"/>
  <c r="H39" i="3"/>
  <c r="Z8" i="3"/>
  <c r="AA6" i="3" s="1"/>
  <c r="H40" i="3" l="1"/>
  <c r="I37" i="3"/>
  <c r="K37" i="3" s="1"/>
  <c r="Z9" i="3"/>
  <c r="AC6" i="3"/>
</calcChain>
</file>

<file path=xl/sharedStrings.xml><?xml version="1.0" encoding="utf-8"?>
<sst xmlns="http://schemas.openxmlformats.org/spreadsheetml/2006/main" count="296" uniqueCount="57">
  <si>
    <t>SHORT</t>
  </si>
  <si>
    <t>LONG</t>
  </si>
  <si>
    <t>MIDNIGHT</t>
  </si>
  <si>
    <t>NOON</t>
  </si>
  <si>
    <t>UTC</t>
  </si>
  <si>
    <t>6pm</t>
  </si>
  <si>
    <t>7pm</t>
  </si>
  <si>
    <t>8pm</t>
  </si>
  <si>
    <t>9pm</t>
  </si>
  <si>
    <t>10pm</t>
  </si>
  <si>
    <t xml:space="preserve">11pm 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</si>
  <si>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</si>
  <si>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</si>
  <si>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</si>
  <si>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</si>
  <si>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</si>
  <si>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</si>
  <si>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</si>
  <si>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</si>
  <si>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</si>
  <si>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</si>
  <si>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</si>
  <si>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</si>
  <si>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</si>
  <si>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</si>
  <si>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</si>
  <si>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</si>
  <si>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</si>
  <si>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11pm</t>
  </si>
  <si>
    <t>TOTAL</t>
  </si>
  <si>
    <t>%</t>
  </si>
  <si>
    <t>BEST TRADE TIMES (&gt;80% and &lt;90%)</t>
  </si>
  <si>
    <t>SPRING(MST)</t>
  </si>
  <si>
    <t>FALL(MST)</t>
  </si>
  <si>
    <t>TRADES</t>
  </si>
  <si>
    <t>LOST</t>
  </si>
  <si>
    <t>WON</t>
  </si>
  <si>
    <t>PIPS WON</t>
  </si>
  <si>
    <t>PIPS LOST</t>
  </si>
  <si>
    <t>NET PIPS</t>
  </si>
  <si>
    <t>HOT STREAK</t>
  </si>
  <si>
    <t>BEST TRADE TIMES (90%+)</t>
  </si>
  <si>
    <t>LOW PERFORMING TIMES (&lt;80%)</t>
  </si>
  <si>
    <t>HYDRA - EURUSD (15 PIP STOP LOSS &amp; 5 PIP TAKE PROFIT)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</si>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</sst>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20" fontId="0" fillId="36" borderId="10" xfId="0" applyNumberFormat="1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37" borderId="11" xfId="0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0" fillId="36" borderId="15" xfId="0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0" fontId="0" fillId="38" borderId="15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39" borderId="10" xfId="0" applyFill="1" applyBorder="1" applyAlignment="1">
      <alignment horizontal="center"/>
    </xf>
    <xf numFmtId="2" fontId="0" fillId="39" borderId="10" xfId="0" applyNumberFormat="1" applyFill="1" applyBorder="1" applyAlignment="1">
      <alignment horizontal="center"/>
    </xf>
    <xf numFmtId="0" fontId="0" fillId="40" borderId="10" xfId="0" applyFill="1" applyBorder="1" applyAlignment="1">
      <alignment horizontal="center"/>
    </xf>
    <xf numFmtId="2" fontId="0" fillId="40" borderId="10" xfId="0" applyNumberFormat="1" applyFill="1" applyBorder="1" applyAlignment="1">
      <alignment horizontal="center"/>
    </xf>
    <xf numFmtId="2" fontId="16" fillId="40" borderId="10" xfId="0" applyNumberFormat="1" applyFont="1" applyFill="1" applyBorder="1" applyAlignment="1">
      <alignment horizontal="center"/>
    </xf>
    <xf numFmtId="2" fontId="0" fillId="0" borderId="10" xfId="0" applyNumberFormat="1" applyBorder="1"/>
    <xf numFmtId="0" fontId="18" fillId="33" borderId="10" xfId="0" applyFont="1" applyFill="1" applyBorder="1" applyAlignment="1">
      <alignment horizontal="center"/>
    </xf>
    <xf numFmtId="0" fontId="19" fillId="41" borderId="10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14" xfId="0" applyFont="1" applyFill="1" applyBorder="1" applyAlignment="1">
      <alignment horizontal="center"/>
    </xf>
    <xf numFmtId="0" fontId="20" fillId="35" borderId="10" xfId="0" applyFont="1" applyFill="1" applyBorder="1" applyAlignment="1">
      <alignment horizontal="center"/>
    </xf>
    <xf numFmtId="0" fontId="19" fillId="41" borderId="11" xfId="0" applyFont="1" applyFill="1" applyBorder="1" applyAlignment="1">
      <alignment horizontal="center"/>
    </xf>
    <xf numFmtId="0" fontId="19" fillId="41" borderId="12" xfId="0" applyFont="1" applyFill="1" applyBorder="1" applyAlignment="1">
      <alignment horizontal="center"/>
    </xf>
    <xf numFmtId="0" fontId="19" fillId="41" borderId="13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workbookViewId="0">
      <selection activeCell="O16" sqref="O16"/>
    </sheetView>
  </sheetViews>
  <sheetFormatPr defaultRowHeight="15" x14ac:dyDescent="0.25"/>
  <cols>
    <col min="1" max="1" width="12.7109375" bestFit="1" customWidth="1"/>
    <col min="2" max="2" width="10.140625" bestFit="1" customWidth="1"/>
    <col min="3" max="3" width="12.7109375" bestFit="1" customWidth="1"/>
    <col min="4" max="4" width="10.140625" style="1" bestFit="1" customWidth="1"/>
    <col min="5" max="8" width="9.140625" style="1"/>
    <col min="9" max="10" width="10.140625" style="1" bestFit="1" customWidth="1"/>
    <col min="11" max="27" width="9.140625" style="1"/>
  </cols>
  <sheetData>
    <row r="1" spans="1:29" ht="23.25" x14ac:dyDescent="0.35">
      <c r="A1" s="26" t="s">
        <v>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3" spans="1:29" x14ac:dyDescent="0.25">
      <c r="A3" s="7" t="s">
        <v>32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2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7" t="s">
        <v>19</v>
      </c>
      <c r="R3" s="7" t="s">
        <v>20</v>
      </c>
      <c r="S3" s="7" t="s">
        <v>21</v>
      </c>
      <c r="T3" s="7" t="s">
        <v>22</v>
      </c>
      <c r="U3" s="7" t="s">
        <v>23</v>
      </c>
      <c r="V3" s="7" t="s">
        <v>24</v>
      </c>
      <c r="W3" s="7" t="s">
        <v>25</v>
      </c>
      <c r="X3" s="7" t="s">
        <v>26</v>
      </c>
      <c r="Y3" s="7" t="s">
        <v>27</v>
      </c>
      <c r="Z3" s="7"/>
      <c r="AA3"/>
    </row>
    <row r="4" spans="1:29" x14ac:dyDescent="0.25">
      <c r="A4" s="10" t="s">
        <v>33</v>
      </c>
      <c r="B4" s="10" t="s">
        <v>27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28</v>
      </c>
      <c r="I4" s="10" t="s">
        <v>2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10" t="s">
        <v>19</v>
      </c>
      <c r="S4" s="10" t="s">
        <v>20</v>
      </c>
      <c r="T4" s="10" t="s">
        <v>21</v>
      </c>
      <c r="U4" s="10" t="s">
        <v>3</v>
      </c>
      <c r="V4" s="10" t="s">
        <v>23</v>
      </c>
      <c r="W4" s="10" t="s">
        <v>24</v>
      </c>
      <c r="X4" s="10" t="s">
        <v>25</v>
      </c>
      <c r="Y4" s="11" t="s">
        <v>26</v>
      </c>
      <c r="Z4" s="10"/>
      <c r="AA4"/>
    </row>
    <row r="5" spans="1:29" x14ac:dyDescent="0.25">
      <c r="A5" s="8" t="s">
        <v>4</v>
      </c>
      <c r="B5" s="8" t="s">
        <v>2</v>
      </c>
      <c r="C5" s="9">
        <v>4.1666666666666664E-2</v>
      </c>
      <c r="D5" s="9">
        <v>8.3333333333333329E-2</v>
      </c>
      <c r="E5" s="9">
        <v>0.125</v>
      </c>
      <c r="F5" s="9">
        <v>0.16666666666666699</v>
      </c>
      <c r="G5" s="9">
        <v>0.20833333333333401</v>
      </c>
      <c r="H5" s="9">
        <v>0.25</v>
      </c>
      <c r="I5" s="9">
        <v>0.29166666666666702</v>
      </c>
      <c r="J5" s="9">
        <v>0.33333333333333398</v>
      </c>
      <c r="K5" s="9">
        <v>0.375</v>
      </c>
      <c r="L5" s="9">
        <v>0.41666666666666702</v>
      </c>
      <c r="M5" s="9">
        <v>0.45833333333333398</v>
      </c>
      <c r="N5" s="8" t="s">
        <v>3</v>
      </c>
      <c r="O5" s="9">
        <v>0.54166666666666663</v>
      </c>
      <c r="P5" s="9">
        <v>0.58333333333333337</v>
      </c>
      <c r="Q5" s="9">
        <v>0.625</v>
      </c>
      <c r="R5" s="9">
        <v>0.66666666666666696</v>
      </c>
      <c r="S5" s="9">
        <v>0.70833333333333404</v>
      </c>
      <c r="T5" s="9">
        <v>0.750000000000001</v>
      </c>
      <c r="U5" s="9">
        <v>0.79166666666666696</v>
      </c>
      <c r="V5" s="9">
        <v>0.83333333333333404</v>
      </c>
      <c r="W5" s="9">
        <v>0.875000000000001</v>
      </c>
      <c r="X5" s="9">
        <v>0.91666666666666796</v>
      </c>
      <c r="Y5" s="9">
        <v>0.95833333333333404</v>
      </c>
      <c r="Z5" s="8" t="s">
        <v>29</v>
      </c>
      <c r="AA5" s="6" t="s">
        <v>37</v>
      </c>
      <c r="AB5" s="6" t="s">
        <v>38</v>
      </c>
      <c r="AC5" s="6" t="s">
        <v>39</v>
      </c>
    </row>
    <row r="6" spans="1:29" x14ac:dyDescent="0.25">
      <c r="A6" s="3" t="s">
        <v>34</v>
      </c>
      <c r="B6" s="19">
        <v>3</v>
      </c>
      <c r="C6" s="21">
        <v>9</v>
      </c>
      <c r="D6" s="19">
        <v>8</v>
      </c>
      <c r="E6" s="19">
        <v>11</v>
      </c>
      <c r="F6" s="19">
        <v>4</v>
      </c>
      <c r="G6" s="21">
        <v>7</v>
      </c>
      <c r="H6" s="21">
        <v>18</v>
      </c>
      <c r="I6" s="21">
        <v>14</v>
      </c>
      <c r="J6" s="19">
        <v>18</v>
      </c>
      <c r="K6" s="21">
        <v>15</v>
      </c>
      <c r="L6" s="21">
        <v>11</v>
      </c>
      <c r="M6" s="21">
        <v>15</v>
      </c>
      <c r="N6" s="21">
        <v>6</v>
      </c>
      <c r="O6" s="21">
        <v>7</v>
      </c>
      <c r="P6" s="21">
        <v>17</v>
      </c>
      <c r="Q6" s="21">
        <v>13</v>
      </c>
      <c r="R6" s="19">
        <v>13</v>
      </c>
      <c r="S6" s="21">
        <v>10</v>
      </c>
      <c r="T6" s="21">
        <v>10</v>
      </c>
      <c r="U6" s="19">
        <v>9</v>
      </c>
      <c r="V6" s="21">
        <v>2</v>
      </c>
      <c r="W6" s="21">
        <v>10</v>
      </c>
      <c r="X6" s="19">
        <v>3</v>
      </c>
      <c r="Y6" s="19">
        <v>7</v>
      </c>
      <c r="Z6" s="3">
        <f>SUM(B6:Y6)</f>
        <v>240</v>
      </c>
      <c r="AA6" s="12">
        <f>Z8*5</f>
        <v>995</v>
      </c>
      <c r="AB6" s="12">
        <f>Z7*15</f>
        <v>615</v>
      </c>
      <c r="AC6" s="12">
        <f>AA6-AB6</f>
        <v>380</v>
      </c>
    </row>
    <row r="7" spans="1:29" x14ac:dyDescent="0.25">
      <c r="A7" s="3" t="s">
        <v>35</v>
      </c>
      <c r="B7" s="19">
        <v>1</v>
      </c>
      <c r="C7" s="21">
        <v>1</v>
      </c>
      <c r="D7" s="19">
        <v>2</v>
      </c>
      <c r="E7" s="19">
        <v>3</v>
      </c>
      <c r="F7" s="19">
        <v>1</v>
      </c>
      <c r="G7" s="21">
        <v>1</v>
      </c>
      <c r="H7" s="21">
        <v>1</v>
      </c>
      <c r="I7" s="21">
        <v>2</v>
      </c>
      <c r="J7" s="19">
        <v>6</v>
      </c>
      <c r="K7" s="21">
        <v>3</v>
      </c>
      <c r="L7" s="21">
        <v>0</v>
      </c>
      <c r="M7" s="21">
        <v>1</v>
      </c>
      <c r="N7" s="21">
        <v>0</v>
      </c>
      <c r="O7" s="21">
        <v>1</v>
      </c>
      <c r="P7" s="21">
        <v>1</v>
      </c>
      <c r="Q7" s="21">
        <v>1</v>
      </c>
      <c r="R7" s="19">
        <v>5</v>
      </c>
      <c r="S7" s="21">
        <v>0</v>
      </c>
      <c r="T7" s="21">
        <v>2</v>
      </c>
      <c r="U7" s="19">
        <v>3</v>
      </c>
      <c r="V7" s="21">
        <v>0</v>
      </c>
      <c r="W7" s="21">
        <v>1</v>
      </c>
      <c r="X7" s="19">
        <v>1</v>
      </c>
      <c r="Y7" s="19">
        <v>4</v>
      </c>
      <c r="Z7" s="3">
        <f t="shared" ref="Z7:Z8" si="0">SUM(B7:Y7)</f>
        <v>41</v>
      </c>
      <c r="AA7"/>
    </row>
    <row r="8" spans="1:29" x14ac:dyDescent="0.25">
      <c r="A8" s="3" t="s">
        <v>36</v>
      </c>
      <c r="B8" s="19">
        <f>B6-B7</f>
        <v>2</v>
      </c>
      <c r="C8" s="21">
        <f t="shared" ref="C8:W8" si="1">C6-C7</f>
        <v>8</v>
      </c>
      <c r="D8" s="19">
        <f t="shared" si="1"/>
        <v>6</v>
      </c>
      <c r="E8" s="19">
        <f t="shared" si="1"/>
        <v>8</v>
      </c>
      <c r="F8" s="19">
        <f t="shared" si="1"/>
        <v>3</v>
      </c>
      <c r="G8" s="21">
        <f t="shared" si="1"/>
        <v>6</v>
      </c>
      <c r="H8" s="21">
        <f t="shared" si="1"/>
        <v>17</v>
      </c>
      <c r="I8" s="21">
        <f t="shared" si="1"/>
        <v>12</v>
      </c>
      <c r="J8" s="19">
        <f t="shared" si="1"/>
        <v>12</v>
      </c>
      <c r="K8" s="21">
        <f t="shared" si="1"/>
        <v>12</v>
      </c>
      <c r="L8" s="21">
        <f t="shared" si="1"/>
        <v>11</v>
      </c>
      <c r="M8" s="21">
        <f t="shared" si="1"/>
        <v>14</v>
      </c>
      <c r="N8" s="21">
        <f t="shared" si="1"/>
        <v>6</v>
      </c>
      <c r="O8" s="21">
        <f t="shared" si="1"/>
        <v>6</v>
      </c>
      <c r="P8" s="21">
        <f t="shared" si="1"/>
        <v>16</v>
      </c>
      <c r="Q8" s="21">
        <f t="shared" si="1"/>
        <v>12</v>
      </c>
      <c r="R8" s="19">
        <f t="shared" si="1"/>
        <v>8</v>
      </c>
      <c r="S8" s="21">
        <f t="shared" si="1"/>
        <v>10</v>
      </c>
      <c r="T8" s="21">
        <f t="shared" si="1"/>
        <v>8</v>
      </c>
      <c r="U8" s="19">
        <f t="shared" si="1"/>
        <v>6</v>
      </c>
      <c r="V8" s="21">
        <f t="shared" si="1"/>
        <v>2</v>
      </c>
      <c r="W8" s="21">
        <f t="shared" si="1"/>
        <v>9</v>
      </c>
      <c r="X8" s="19">
        <f>X6-X7</f>
        <v>2</v>
      </c>
      <c r="Y8" s="19">
        <f>Y6-Y7</f>
        <v>3</v>
      </c>
      <c r="Z8" s="3">
        <f t="shared" si="0"/>
        <v>199</v>
      </c>
      <c r="AA8"/>
    </row>
    <row r="9" spans="1:29" x14ac:dyDescent="0.25">
      <c r="A9" s="3" t="s">
        <v>30</v>
      </c>
      <c r="B9" s="20">
        <f>B8/B6*100</f>
        <v>66.666666666666657</v>
      </c>
      <c r="C9" s="22">
        <f t="shared" ref="C9:W9" si="2">C8/C6*100</f>
        <v>88.888888888888886</v>
      </c>
      <c r="D9" s="20">
        <f t="shared" si="2"/>
        <v>75</v>
      </c>
      <c r="E9" s="20">
        <f t="shared" si="2"/>
        <v>72.727272727272734</v>
      </c>
      <c r="F9" s="20">
        <f t="shared" si="2"/>
        <v>75</v>
      </c>
      <c r="G9" s="22">
        <f t="shared" si="2"/>
        <v>85.714285714285708</v>
      </c>
      <c r="H9" s="22">
        <f t="shared" si="2"/>
        <v>94.444444444444443</v>
      </c>
      <c r="I9" s="22">
        <f t="shared" si="2"/>
        <v>85.714285714285708</v>
      </c>
      <c r="J9" s="20">
        <f t="shared" si="2"/>
        <v>66.666666666666657</v>
      </c>
      <c r="K9" s="23">
        <f t="shared" si="2"/>
        <v>80</v>
      </c>
      <c r="L9" s="23">
        <f t="shared" si="2"/>
        <v>100</v>
      </c>
      <c r="M9" s="23">
        <f t="shared" si="2"/>
        <v>93.333333333333329</v>
      </c>
      <c r="N9" s="23">
        <f t="shared" si="2"/>
        <v>100</v>
      </c>
      <c r="O9" s="23">
        <f t="shared" si="2"/>
        <v>85.714285714285708</v>
      </c>
      <c r="P9" s="23">
        <f t="shared" si="2"/>
        <v>94.117647058823522</v>
      </c>
      <c r="Q9" s="23">
        <f t="shared" si="2"/>
        <v>92.307692307692307</v>
      </c>
      <c r="R9" s="20">
        <f t="shared" si="2"/>
        <v>61.53846153846154</v>
      </c>
      <c r="S9" s="22">
        <f t="shared" si="2"/>
        <v>100</v>
      </c>
      <c r="T9" s="22">
        <f t="shared" si="2"/>
        <v>80</v>
      </c>
      <c r="U9" s="20">
        <f t="shared" si="2"/>
        <v>66.666666666666657</v>
      </c>
      <c r="V9" s="22">
        <f t="shared" si="2"/>
        <v>100</v>
      </c>
      <c r="W9" s="22">
        <f t="shared" si="2"/>
        <v>90</v>
      </c>
      <c r="X9" s="20">
        <f>X8/X6*100</f>
        <v>66.666666666666657</v>
      </c>
      <c r="Y9" s="20">
        <f>Y8/Y6*100</f>
        <v>42.857142857142854</v>
      </c>
      <c r="Z9" s="5">
        <f>Z8/Z6*100</f>
        <v>82.916666666666671</v>
      </c>
      <c r="AA9"/>
    </row>
    <row r="13" spans="1:29" ht="18.75" x14ac:dyDescent="0.3">
      <c r="A13" s="27" t="s">
        <v>40</v>
      </c>
      <c r="B13" s="28"/>
      <c r="C13" s="28"/>
      <c r="D13" s="28"/>
      <c r="E13" s="28"/>
      <c r="F13" s="28"/>
      <c r="G13" s="28"/>
      <c r="H13" s="28"/>
      <c r="I13" s="29"/>
      <c r="AA13"/>
    </row>
    <row r="14" spans="1:29" x14ac:dyDescent="0.25">
      <c r="A14" s="7" t="s">
        <v>32</v>
      </c>
      <c r="B14" s="7" t="s">
        <v>13</v>
      </c>
      <c r="C14" s="7" t="s">
        <v>14</v>
      </c>
      <c r="D14" s="7" t="s">
        <v>15</v>
      </c>
      <c r="E14" s="7" t="s">
        <v>16</v>
      </c>
      <c r="F14" s="7" t="s">
        <v>17</v>
      </c>
      <c r="G14" s="7" t="s">
        <v>18</v>
      </c>
      <c r="H14" s="14" t="s">
        <v>19</v>
      </c>
      <c r="I14" s="16"/>
      <c r="AA14"/>
    </row>
    <row r="15" spans="1:29" x14ac:dyDescent="0.25">
      <c r="A15" s="10" t="s">
        <v>33</v>
      </c>
      <c r="B15" s="10" t="s">
        <v>12</v>
      </c>
      <c r="C15" s="10" t="s">
        <v>13</v>
      </c>
      <c r="D15" s="10" t="s">
        <v>14</v>
      </c>
      <c r="E15" s="10" t="s">
        <v>15</v>
      </c>
      <c r="F15" s="10" t="s">
        <v>16</v>
      </c>
      <c r="G15" s="10" t="s">
        <v>17</v>
      </c>
      <c r="H15" s="11" t="s">
        <v>18</v>
      </c>
      <c r="I15" s="17"/>
      <c r="AA15"/>
    </row>
    <row r="16" spans="1:29" x14ac:dyDescent="0.25">
      <c r="A16" s="8" t="s">
        <v>4</v>
      </c>
      <c r="B16" s="9">
        <v>0.375</v>
      </c>
      <c r="C16" s="9">
        <v>0.41666666666666702</v>
      </c>
      <c r="D16" s="9">
        <v>0.45833333333333398</v>
      </c>
      <c r="E16" s="8" t="s">
        <v>3</v>
      </c>
      <c r="F16" s="9">
        <v>0.54166666666666663</v>
      </c>
      <c r="G16" s="9">
        <v>0.58333333333333337</v>
      </c>
      <c r="H16" s="9">
        <v>0.625</v>
      </c>
      <c r="I16" s="15" t="s">
        <v>29</v>
      </c>
      <c r="J16" s="6" t="s">
        <v>37</v>
      </c>
      <c r="K16" s="6" t="s">
        <v>38</v>
      </c>
      <c r="L16" s="6" t="s">
        <v>39</v>
      </c>
    </row>
    <row r="17" spans="1:27" x14ac:dyDescent="0.25">
      <c r="A17" s="3" t="s">
        <v>34</v>
      </c>
      <c r="B17" s="3">
        <v>15</v>
      </c>
      <c r="C17" s="3">
        <v>11</v>
      </c>
      <c r="D17" s="3">
        <v>15</v>
      </c>
      <c r="E17" s="3">
        <v>6</v>
      </c>
      <c r="F17" s="3">
        <v>7</v>
      </c>
      <c r="G17" s="3">
        <v>17</v>
      </c>
      <c r="H17" s="3">
        <v>13</v>
      </c>
      <c r="I17" s="3">
        <f>SUM(B17:H17)</f>
        <v>84</v>
      </c>
      <c r="J17" s="12">
        <f>I19*5</f>
        <v>385</v>
      </c>
      <c r="K17" s="12">
        <f>I18*15</f>
        <v>105</v>
      </c>
      <c r="L17" s="12">
        <f>J17-K17</f>
        <v>280</v>
      </c>
    </row>
    <row r="18" spans="1:27" x14ac:dyDescent="0.25">
      <c r="A18" s="3" t="s">
        <v>35</v>
      </c>
      <c r="B18" s="3">
        <v>3</v>
      </c>
      <c r="C18" s="3">
        <v>0</v>
      </c>
      <c r="D18" s="3">
        <v>1</v>
      </c>
      <c r="E18" s="3">
        <v>0</v>
      </c>
      <c r="F18" s="3">
        <v>1</v>
      </c>
      <c r="G18" s="3">
        <v>1</v>
      </c>
      <c r="H18" s="3">
        <v>1</v>
      </c>
      <c r="I18" s="3">
        <f t="shared" ref="I18:I19" si="3">SUM(B18:H18)</f>
        <v>7</v>
      </c>
      <c r="AA18"/>
    </row>
    <row r="19" spans="1:27" x14ac:dyDescent="0.25">
      <c r="A19" s="3" t="s">
        <v>36</v>
      </c>
      <c r="B19" s="3">
        <f t="shared" ref="B19" si="4">B17-B18</f>
        <v>12</v>
      </c>
      <c r="C19" s="3">
        <f t="shared" ref="C19" si="5">C17-C18</f>
        <v>11</v>
      </c>
      <c r="D19" s="3">
        <f t="shared" ref="D19" si="6">D17-D18</f>
        <v>14</v>
      </c>
      <c r="E19" s="3">
        <f t="shared" ref="E19" si="7">E17-E18</f>
        <v>6</v>
      </c>
      <c r="F19" s="3">
        <f t="shared" ref="F19" si="8">F17-F18</f>
        <v>6</v>
      </c>
      <c r="G19" s="3">
        <f t="shared" ref="G19" si="9">G17-G18</f>
        <v>16</v>
      </c>
      <c r="H19" s="3">
        <f t="shared" ref="H19" si="10">H17-H18</f>
        <v>12</v>
      </c>
      <c r="I19" s="3">
        <f t="shared" si="3"/>
        <v>77</v>
      </c>
      <c r="AA19"/>
    </row>
    <row r="20" spans="1:27" x14ac:dyDescent="0.25">
      <c r="A20" s="3" t="s">
        <v>30</v>
      </c>
      <c r="B20" s="5">
        <f t="shared" ref="B20" si="11">B19/B17*100</f>
        <v>80</v>
      </c>
      <c r="C20" s="5">
        <f t="shared" ref="C20" si="12">C19/C17*100</f>
        <v>100</v>
      </c>
      <c r="D20" s="5">
        <f t="shared" ref="D20" si="13">D19/D17*100</f>
        <v>93.333333333333329</v>
      </c>
      <c r="E20" s="5">
        <f t="shared" ref="E20" si="14">E19/E17*100</f>
        <v>100</v>
      </c>
      <c r="F20" s="5">
        <f t="shared" ref="F20" si="15">F19/F17*100</f>
        <v>85.714285714285708</v>
      </c>
      <c r="G20" s="5">
        <f t="shared" ref="G20" si="16">G19/G17*100</f>
        <v>94.117647058823522</v>
      </c>
      <c r="H20" s="5">
        <f t="shared" ref="H20:I20" si="17">H19/H17*100</f>
        <v>92.307692307692307</v>
      </c>
      <c r="I20" s="5">
        <f t="shared" si="17"/>
        <v>91.666666666666657</v>
      </c>
      <c r="AA20"/>
    </row>
    <row r="21" spans="1:27" x14ac:dyDescent="0.25">
      <c r="A21" s="4"/>
      <c r="B21" s="18"/>
      <c r="C21" s="18"/>
      <c r="D21" s="18"/>
      <c r="E21" s="18"/>
      <c r="F21" s="18"/>
      <c r="G21" s="18"/>
      <c r="H21" s="18"/>
      <c r="I21" s="18"/>
      <c r="AA21"/>
    </row>
    <row r="22" spans="1:27" x14ac:dyDescent="0.25">
      <c r="A22" s="4"/>
      <c r="B22" s="18"/>
      <c r="C22" s="18"/>
      <c r="D22" s="18"/>
      <c r="E22" s="18"/>
      <c r="F22" s="18"/>
      <c r="G22" s="18"/>
      <c r="H22" s="18"/>
      <c r="I22" s="18"/>
      <c r="AA22"/>
    </row>
    <row r="23" spans="1:27" ht="18.75" x14ac:dyDescent="0.3">
      <c r="A23" s="25" t="s">
        <v>41</v>
      </c>
      <c r="B23" s="25"/>
      <c r="C23" s="25"/>
      <c r="D23" s="25"/>
      <c r="E23" s="25"/>
      <c r="F23" s="25"/>
      <c r="G23" s="25"/>
      <c r="H23" s="25"/>
      <c r="I23" s="25"/>
      <c r="J23" s="25"/>
      <c r="AA23"/>
    </row>
    <row r="24" spans="1:27" x14ac:dyDescent="0.25">
      <c r="A24" s="7" t="s">
        <v>32</v>
      </c>
      <c r="B24" s="7" t="s">
        <v>2</v>
      </c>
      <c r="C24" s="7" t="s">
        <v>15</v>
      </c>
      <c r="D24" s="7" t="s">
        <v>16</v>
      </c>
      <c r="E24" s="7" t="s">
        <v>18</v>
      </c>
      <c r="F24" s="7" t="s">
        <v>19</v>
      </c>
      <c r="G24" s="7" t="s">
        <v>21</v>
      </c>
      <c r="H24" s="7" t="s">
        <v>24</v>
      </c>
      <c r="I24" s="7" t="s">
        <v>25</v>
      </c>
      <c r="J24" s="16"/>
      <c r="AA24"/>
    </row>
    <row r="25" spans="1:27" x14ac:dyDescent="0.25">
      <c r="A25" s="10" t="s">
        <v>33</v>
      </c>
      <c r="B25" s="10" t="s">
        <v>28</v>
      </c>
      <c r="C25" s="10" t="s">
        <v>14</v>
      </c>
      <c r="D25" s="10" t="s">
        <v>15</v>
      </c>
      <c r="E25" s="10" t="s">
        <v>17</v>
      </c>
      <c r="F25" s="10" t="s">
        <v>18</v>
      </c>
      <c r="G25" s="10" t="s">
        <v>20</v>
      </c>
      <c r="H25" s="10" t="s">
        <v>23</v>
      </c>
      <c r="I25" s="10" t="s">
        <v>24</v>
      </c>
      <c r="J25" s="17"/>
      <c r="AA25"/>
    </row>
    <row r="26" spans="1:27" x14ac:dyDescent="0.25">
      <c r="A26" s="8" t="s">
        <v>4</v>
      </c>
      <c r="B26" s="9">
        <v>0.25</v>
      </c>
      <c r="C26" s="9">
        <v>0.45833333333333398</v>
      </c>
      <c r="D26" s="8" t="s">
        <v>3</v>
      </c>
      <c r="E26" s="9">
        <v>0.58333333333333337</v>
      </c>
      <c r="F26" s="9">
        <v>0.625</v>
      </c>
      <c r="G26" s="9">
        <v>0.70833333333333404</v>
      </c>
      <c r="H26" s="9">
        <v>0.83333333333333404</v>
      </c>
      <c r="I26" s="9">
        <v>0.875000000000001</v>
      </c>
      <c r="J26" s="15" t="s">
        <v>29</v>
      </c>
      <c r="K26" s="6" t="s">
        <v>37</v>
      </c>
      <c r="L26" s="6" t="s">
        <v>38</v>
      </c>
      <c r="M26" s="6" t="s">
        <v>39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x14ac:dyDescent="0.25">
      <c r="A27" s="3" t="s">
        <v>34</v>
      </c>
      <c r="B27" s="3">
        <v>18</v>
      </c>
      <c r="C27" s="3">
        <v>15</v>
      </c>
      <c r="D27" s="3">
        <v>6</v>
      </c>
      <c r="E27" s="3">
        <v>17</v>
      </c>
      <c r="F27" s="3">
        <v>13</v>
      </c>
      <c r="G27" s="3">
        <v>10</v>
      </c>
      <c r="H27" s="3">
        <v>2</v>
      </c>
      <c r="I27" s="3">
        <v>10</v>
      </c>
      <c r="J27" s="3">
        <f>SUM(B27:I27)</f>
        <v>91</v>
      </c>
      <c r="K27" s="12">
        <f>J29*5</f>
        <v>430</v>
      </c>
      <c r="L27" s="12">
        <f>J28*15</f>
        <v>75</v>
      </c>
      <c r="M27" s="12">
        <f>K27-L27</f>
        <v>355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x14ac:dyDescent="0.25">
      <c r="A28" s="3" t="s">
        <v>35</v>
      </c>
      <c r="B28" s="3">
        <v>1</v>
      </c>
      <c r="C28" s="3">
        <v>1</v>
      </c>
      <c r="D28" s="3">
        <v>0</v>
      </c>
      <c r="E28" s="3">
        <v>1</v>
      </c>
      <c r="F28" s="3">
        <v>1</v>
      </c>
      <c r="G28" s="3">
        <v>0</v>
      </c>
      <c r="H28" s="3">
        <v>0</v>
      </c>
      <c r="I28" s="3">
        <v>1</v>
      </c>
      <c r="J28" s="3">
        <f t="shared" ref="J28:J29" si="18">SUM(B28:I28)</f>
        <v>5</v>
      </c>
      <c r="AA28"/>
    </row>
    <row r="29" spans="1:27" x14ac:dyDescent="0.25">
      <c r="A29" s="3" t="s">
        <v>36</v>
      </c>
      <c r="B29" s="3">
        <f t="shared" ref="B29:G29" si="19">B27-B28</f>
        <v>17</v>
      </c>
      <c r="C29" s="3">
        <f t="shared" si="19"/>
        <v>14</v>
      </c>
      <c r="D29" s="3">
        <f t="shared" si="19"/>
        <v>6</v>
      </c>
      <c r="E29" s="3">
        <f t="shared" si="19"/>
        <v>16</v>
      </c>
      <c r="F29" s="3">
        <f t="shared" si="19"/>
        <v>12</v>
      </c>
      <c r="G29" s="3">
        <f t="shared" si="19"/>
        <v>10</v>
      </c>
      <c r="H29" s="3">
        <f t="shared" ref="H29" si="20">H27-H28</f>
        <v>2</v>
      </c>
      <c r="I29" s="3">
        <f t="shared" ref="I29" si="21">I27-I28</f>
        <v>9</v>
      </c>
      <c r="J29" s="3">
        <f t="shared" si="18"/>
        <v>86</v>
      </c>
      <c r="AA29"/>
    </row>
    <row r="30" spans="1:27" x14ac:dyDescent="0.25">
      <c r="A30" s="3" t="s">
        <v>30</v>
      </c>
      <c r="B30" s="5">
        <f t="shared" ref="B30:G30" si="22">B29/B27*100</f>
        <v>94.444444444444443</v>
      </c>
      <c r="C30" s="5">
        <f t="shared" si="22"/>
        <v>93.333333333333329</v>
      </c>
      <c r="D30" s="5">
        <f t="shared" si="22"/>
        <v>100</v>
      </c>
      <c r="E30" s="5">
        <f t="shared" si="22"/>
        <v>94.117647058823522</v>
      </c>
      <c r="F30" s="5">
        <f t="shared" si="22"/>
        <v>92.307692307692307</v>
      </c>
      <c r="G30" s="5">
        <f t="shared" si="22"/>
        <v>100</v>
      </c>
      <c r="H30" s="5">
        <f t="shared" ref="H30" si="23">H29/H27*100</f>
        <v>100</v>
      </c>
      <c r="I30" s="5">
        <f t="shared" ref="I30:J30" si="24">I29/I27*100</f>
        <v>90</v>
      </c>
      <c r="J30" s="5">
        <f t="shared" si="24"/>
        <v>94.505494505494497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x14ac:dyDescent="0.25">
      <c r="A31" s="4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x14ac:dyDescent="0.25"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8.75" x14ac:dyDescent="0.3">
      <c r="A33" s="27" t="s">
        <v>31</v>
      </c>
      <c r="B33" s="28"/>
      <c r="C33" s="28"/>
      <c r="D33" s="28"/>
      <c r="E33" s="28"/>
      <c r="F33" s="28"/>
      <c r="G33" s="28"/>
      <c r="H33" s="29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x14ac:dyDescent="0.25">
      <c r="A34" s="7" t="s">
        <v>32</v>
      </c>
      <c r="B34" s="7" t="s">
        <v>6</v>
      </c>
      <c r="C34" s="7" t="s">
        <v>10</v>
      </c>
      <c r="D34" s="7" t="s">
        <v>11</v>
      </c>
      <c r="E34" s="7" t="s">
        <v>13</v>
      </c>
      <c r="F34" s="7" t="s">
        <v>17</v>
      </c>
      <c r="G34" s="14" t="s">
        <v>22</v>
      </c>
      <c r="H34" s="16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x14ac:dyDescent="0.25">
      <c r="A35" s="10" t="s">
        <v>33</v>
      </c>
      <c r="B35" s="10" t="s">
        <v>5</v>
      </c>
      <c r="C35" s="10" t="s">
        <v>9</v>
      </c>
      <c r="D35" s="10" t="s">
        <v>2</v>
      </c>
      <c r="E35" s="10" t="s">
        <v>12</v>
      </c>
      <c r="F35" s="10" t="s">
        <v>16</v>
      </c>
      <c r="G35" s="11" t="s">
        <v>21</v>
      </c>
      <c r="H35" s="17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 s="8" t="s">
        <v>4</v>
      </c>
      <c r="B36" s="9">
        <v>4.1666666666666664E-2</v>
      </c>
      <c r="C36" s="9">
        <v>0.20833333333333401</v>
      </c>
      <c r="D36" s="9">
        <v>0.29166666666666702</v>
      </c>
      <c r="E36" s="9">
        <v>0.375</v>
      </c>
      <c r="F36" s="9">
        <v>0.54166666666666663</v>
      </c>
      <c r="G36" s="9">
        <v>0.750000000000001</v>
      </c>
      <c r="H36" s="15" t="s">
        <v>29</v>
      </c>
      <c r="I36" s="6" t="s">
        <v>37</v>
      </c>
      <c r="J36" s="6" t="s">
        <v>38</v>
      </c>
      <c r="K36" s="6" t="s">
        <v>39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x14ac:dyDescent="0.25">
      <c r="A37" s="3" t="s">
        <v>34</v>
      </c>
      <c r="B37" s="3">
        <v>9</v>
      </c>
      <c r="C37" s="3">
        <v>7</v>
      </c>
      <c r="D37" s="3">
        <v>14</v>
      </c>
      <c r="E37" s="3">
        <v>15</v>
      </c>
      <c r="F37" s="3">
        <v>7</v>
      </c>
      <c r="G37" s="3">
        <v>10</v>
      </c>
      <c r="H37" s="13">
        <f>SUM(B37:G37)</f>
        <v>62</v>
      </c>
      <c r="I37" s="12">
        <f>H39*5</f>
        <v>260</v>
      </c>
      <c r="J37" s="12">
        <f>H38*15</f>
        <v>150</v>
      </c>
      <c r="K37" s="12">
        <f>I37-J37</f>
        <v>110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x14ac:dyDescent="0.25">
      <c r="A38" s="3" t="s">
        <v>35</v>
      </c>
      <c r="B38" s="3">
        <v>1</v>
      </c>
      <c r="C38" s="3">
        <v>1</v>
      </c>
      <c r="D38" s="3">
        <v>2</v>
      </c>
      <c r="E38" s="3">
        <v>3</v>
      </c>
      <c r="F38" s="3">
        <v>1</v>
      </c>
      <c r="G38" s="3">
        <v>2</v>
      </c>
      <c r="H38" s="13">
        <f t="shared" ref="H38:H39" si="25">SUM(B38:G38)</f>
        <v>10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 s="3" t="s">
        <v>36</v>
      </c>
      <c r="B39" s="3">
        <f t="shared" ref="B39:C39" si="26">B37-B38</f>
        <v>8</v>
      </c>
      <c r="C39" s="3">
        <f t="shared" si="26"/>
        <v>6</v>
      </c>
      <c r="D39" s="3">
        <f t="shared" ref="D39:G39" si="27">D37-D38</f>
        <v>12</v>
      </c>
      <c r="E39" s="3">
        <f t="shared" si="27"/>
        <v>12</v>
      </c>
      <c r="F39" s="3">
        <f t="shared" si="27"/>
        <v>6</v>
      </c>
      <c r="G39" s="3">
        <f t="shared" si="27"/>
        <v>8</v>
      </c>
      <c r="H39" s="13">
        <f t="shared" si="25"/>
        <v>52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x14ac:dyDescent="0.25">
      <c r="A40" s="3" t="s">
        <v>30</v>
      </c>
      <c r="B40" s="5">
        <f t="shared" ref="B40:C40" si="28">B39/B37*100</f>
        <v>88.888888888888886</v>
      </c>
      <c r="C40" s="5">
        <f t="shared" si="28"/>
        <v>85.714285714285708</v>
      </c>
      <c r="D40" s="5">
        <f t="shared" ref="D40:H40" si="29">D39/D37*100</f>
        <v>85.714285714285708</v>
      </c>
      <c r="E40" s="5">
        <f t="shared" si="29"/>
        <v>80</v>
      </c>
      <c r="F40" s="5">
        <f t="shared" si="29"/>
        <v>85.714285714285708</v>
      </c>
      <c r="G40" s="5">
        <f t="shared" si="29"/>
        <v>80</v>
      </c>
      <c r="H40" s="5">
        <f t="shared" si="29"/>
        <v>83.870967741935488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x14ac:dyDescent="0.25"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x14ac:dyDescent="0.25"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18.75" x14ac:dyDescent="0.3">
      <c r="A43" s="25" t="s">
        <v>42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x14ac:dyDescent="0.25">
      <c r="A44" s="7" t="s">
        <v>32</v>
      </c>
      <c r="B44" s="7" t="s">
        <v>5</v>
      </c>
      <c r="C44" s="7" t="s">
        <v>7</v>
      </c>
      <c r="D44" s="7" t="s">
        <v>8</v>
      </c>
      <c r="E44" s="7" t="s">
        <v>9</v>
      </c>
      <c r="F44" s="7" t="s">
        <v>12</v>
      </c>
      <c r="G44" s="7" t="s">
        <v>20</v>
      </c>
      <c r="H44" s="7" t="s">
        <v>23</v>
      </c>
      <c r="I44" s="7" t="s">
        <v>26</v>
      </c>
      <c r="J44" s="7" t="s">
        <v>27</v>
      </c>
      <c r="K44" s="16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x14ac:dyDescent="0.25">
      <c r="A45" s="10" t="s">
        <v>33</v>
      </c>
      <c r="B45" s="10" t="s">
        <v>27</v>
      </c>
      <c r="C45" s="10" t="s">
        <v>6</v>
      </c>
      <c r="D45" s="10" t="s">
        <v>7</v>
      </c>
      <c r="E45" s="10" t="s">
        <v>8</v>
      </c>
      <c r="F45" s="10" t="s">
        <v>11</v>
      </c>
      <c r="G45" s="10" t="s">
        <v>19</v>
      </c>
      <c r="H45" s="10" t="s">
        <v>3</v>
      </c>
      <c r="I45" s="10" t="s">
        <v>25</v>
      </c>
      <c r="J45" s="11" t="s">
        <v>26</v>
      </c>
      <c r="K45" s="17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x14ac:dyDescent="0.25">
      <c r="A46" s="8" t="s">
        <v>4</v>
      </c>
      <c r="B46" s="8" t="s">
        <v>2</v>
      </c>
      <c r="C46" s="9">
        <v>8.3333333333333329E-2</v>
      </c>
      <c r="D46" s="9">
        <v>0.125</v>
      </c>
      <c r="E46" s="9">
        <v>0.16666666666666699</v>
      </c>
      <c r="F46" s="9">
        <v>0.33333333333333398</v>
      </c>
      <c r="G46" s="9">
        <v>0.66666666666666696</v>
      </c>
      <c r="H46" s="9">
        <v>0.79166666666666696</v>
      </c>
      <c r="I46" s="9">
        <v>0.91666666666666796</v>
      </c>
      <c r="J46" s="9">
        <v>0.95833333333333404</v>
      </c>
      <c r="K46" s="15" t="s">
        <v>29</v>
      </c>
      <c r="L46" s="6" t="s">
        <v>37</v>
      </c>
      <c r="M46" s="6" t="s">
        <v>38</v>
      </c>
      <c r="N46" s="6" t="s">
        <v>39</v>
      </c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x14ac:dyDescent="0.25">
      <c r="A47" s="3" t="s">
        <v>34</v>
      </c>
      <c r="B47" s="3">
        <v>3</v>
      </c>
      <c r="C47" s="3">
        <v>8</v>
      </c>
      <c r="D47" s="3">
        <v>11</v>
      </c>
      <c r="E47" s="3">
        <v>4</v>
      </c>
      <c r="F47" s="3">
        <v>18</v>
      </c>
      <c r="G47" s="3">
        <v>13</v>
      </c>
      <c r="H47" s="3">
        <v>9</v>
      </c>
      <c r="I47" s="3">
        <v>3</v>
      </c>
      <c r="J47" s="3">
        <v>7</v>
      </c>
      <c r="K47" s="13">
        <f>SUM(B47:J47)</f>
        <v>76</v>
      </c>
      <c r="L47" s="12">
        <f>K49*5</f>
        <v>250</v>
      </c>
      <c r="M47" s="12">
        <f>K48*15</f>
        <v>390</v>
      </c>
      <c r="N47" s="12">
        <f>L47-M47</f>
        <v>-140</v>
      </c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x14ac:dyDescent="0.25">
      <c r="A48" s="3" t="s">
        <v>35</v>
      </c>
      <c r="B48" s="3">
        <v>1</v>
      </c>
      <c r="C48" s="3">
        <v>2</v>
      </c>
      <c r="D48" s="3">
        <v>3</v>
      </c>
      <c r="E48" s="3">
        <v>1</v>
      </c>
      <c r="F48" s="3">
        <v>6</v>
      </c>
      <c r="G48" s="3">
        <v>5</v>
      </c>
      <c r="H48" s="3">
        <v>3</v>
      </c>
      <c r="I48" s="3">
        <v>1</v>
      </c>
      <c r="J48" s="3">
        <v>4</v>
      </c>
      <c r="K48" s="13">
        <f t="shared" ref="K48:K49" si="30">SUM(B48:J48)</f>
        <v>26</v>
      </c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x14ac:dyDescent="0.25">
      <c r="A49" s="3" t="s">
        <v>36</v>
      </c>
      <c r="B49" s="3">
        <f>B47-B48</f>
        <v>2</v>
      </c>
      <c r="C49" s="3">
        <f t="shared" ref="C49" si="31">C47-C48</f>
        <v>6</v>
      </c>
      <c r="D49" s="3">
        <f t="shared" ref="D49" si="32">D47-D48</f>
        <v>8</v>
      </c>
      <c r="E49" s="3">
        <f t="shared" ref="E49:H49" si="33">E47-E48</f>
        <v>3</v>
      </c>
      <c r="F49" s="3">
        <f t="shared" si="33"/>
        <v>12</v>
      </c>
      <c r="G49" s="3">
        <f t="shared" si="33"/>
        <v>8</v>
      </c>
      <c r="H49" s="3">
        <f t="shared" si="33"/>
        <v>6</v>
      </c>
      <c r="I49" s="3">
        <f>I47-I48</f>
        <v>2</v>
      </c>
      <c r="J49" s="3">
        <f>J47-J48</f>
        <v>3</v>
      </c>
      <c r="K49" s="13">
        <f t="shared" si="30"/>
        <v>50</v>
      </c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x14ac:dyDescent="0.25">
      <c r="A50" s="3" t="s">
        <v>30</v>
      </c>
      <c r="B50" s="5">
        <f>B49/B47*100</f>
        <v>66.666666666666657</v>
      </c>
      <c r="C50" s="5">
        <f t="shared" ref="C50" si="34">C49/C47*100</f>
        <v>75</v>
      </c>
      <c r="D50" s="5">
        <f t="shared" ref="D50" si="35">D49/D47*100</f>
        <v>72.727272727272734</v>
      </c>
      <c r="E50" s="5">
        <f t="shared" ref="E50:H50" si="36">E49/E47*100</f>
        <v>75</v>
      </c>
      <c r="F50" s="5">
        <f t="shared" si="36"/>
        <v>66.666666666666657</v>
      </c>
      <c r="G50" s="5">
        <f t="shared" si="36"/>
        <v>61.53846153846154</v>
      </c>
      <c r="H50" s="5">
        <f t="shared" si="36"/>
        <v>66.666666666666657</v>
      </c>
      <c r="I50" s="5">
        <f>I49/I47*100</f>
        <v>66.666666666666657</v>
      </c>
      <c r="J50" s="5">
        <f>J49/J47*100</f>
        <v>42.857142857142854</v>
      </c>
      <c r="K50" s="5">
        <f t="shared" ref="K50" si="37">K49/K47*100</f>
        <v>65.789473684210535</v>
      </c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x14ac:dyDescent="0.25"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x14ac:dyDescent="0.25">
      <c r="P52"/>
      <c r="Q52"/>
      <c r="R52"/>
      <c r="S52"/>
      <c r="T52"/>
      <c r="U52"/>
      <c r="V52"/>
      <c r="W52"/>
      <c r="X52"/>
      <c r="Y52"/>
      <c r="Z52"/>
    </row>
    <row r="53" spans="1:26" x14ac:dyDescent="0.25">
      <c r="P53"/>
      <c r="Q53"/>
      <c r="R53"/>
      <c r="S53"/>
      <c r="T53"/>
      <c r="U53"/>
      <c r="V53"/>
      <c r="W53"/>
      <c r="X53"/>
      <c r="Y53"/>
      <c r="Z53"/>
    </row>
    <row r="54" spans="1:26" x14ac:dyDescent="0.25">
      <c r="P54"/>
      <c r="Q54"/>
      <c r="R54"/>
      <c r="S54"/>
      <c r="T54"/>
      <c r="U54"/>
      <c r="V54"/>
      <c r="W54"/>
      <c r="X54"/>
      <c r="Y54"/>
      <c r="Z54"/>
    </row>
  </sheetData>
  <mergeCells count="5">
    <mergeCell ref="A43:K43"/>
    <mergeCell ref="A1:Z1"/>
    <mergeCell ref="A33:H33"/>
    <mergeCell ref="A13:I13"/>
    <mergeCell ref="A23:J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A22" workbookViewId="0">
      <selection activeCell="O4" sqref="O4:Q5"/>
    </sheetView>
  </sheetViews>
  <sheetFormatPr defaultRowHeight="15" x14ac:dyDescent="0.25"/>
  <cols>
    <col min="10" max="10" width="10.85546875" bestFit="1" customWidth="1"/>
    <col min="12" max="12" width="10.42578125" bestFit="1" customWidth="1"/>
    <col min="13" max="13" width="10.140625" bestFit="1" customWidth="1"/>
  </cols>
  <sheetData>
    <row r="1" spans="1:17" ht="23.25" x14ac:dyDescent="0.35">
      <c r="A1" s="31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3" spans="1:17" ht="28.5" x14ac:dyDescent="0.45">
      <c r="A3" s="30">
        <v>2015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7" x14ac:dyDescent="0.25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29</v>
      </c>
      <c r="O4" s="6" t="s">
        <v>37</v>
      </c>
      <c r="P4" s="6" t="s">
        <v>38</v>
      </c>
      <c r="Q4" s="6" t="s">
        <v>39</v>
      </c>
    </row>
    <row r="5" spans="1:17" x14ac:dyDescent="0.25">
      <c r="A5" s="3" t="s">
        <v>34</v>
      </c>
      <c r="B5" s="2"/>
      <c r="C5" s="2"/>
      <c r="D5" s="2">
        <v>3</v>
      </c>
      <c r="E5" s="2">
        <v>4</v>
      </c>
      <c r="F5" s="2">
        <v>4</v>
      </c>
      <c r="G5" s="2">
        <v>4</v>
      </c>
      <c r="H5" s="2">
        <v>4</v>
      </c>
      <c r="I5" s="2">
        <v>6</v>
      </c>
      <c r="J5" s="2">
        <v>7</v>
      </c>
      <c r="K5" s="2">
        <v>7</v>
      </c>
      <c r="L5" s="2">
        <v>3</v>
      </c>
      <c r="M5" s="2">
        <v>6</v>
      </c>
      <c r="N5" s="3">
        <f>SUM(B5:M5)</f>
        <v>48</v>
      </c>
      <c r="O5" s="12">
        <f>N7*5</f>
        <v>200</v>
      </c>
      <c r="P5" s="12">
        <f>N6*15</f>
        <v>120</v>
      </c>
      <c r="Q5" s="12">
        <f>O5-P5</f>
        <v>80</v>
      </c>
    </row>
    <row r="6" spans="1:17" x14ac:dyDescent="0.25">
      <c r="A6" s="3" t="s">
        <v>35</v>
      </c>
      <c r="B6" s="2"/>
      <c r="C6" s="2"/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3</v>
      </c>
      <c r="J6" s="2">
        <v>2</v>
      </c>
      <c r="K6" s="2">
        <v>1</v>
      </c>
      <c r="L6" s="2">
        <v>0</v>
      </c>
      <c r="M6" s="2">
        <v>1</v>
      </c>
      <c r="N6" s="3">
        <f t="shared" ref="N6:N7" si="0">SUM(B6:M6)</f>
        <v>8</v>
      </c>
    </row>
    <row r="7" spans="1:17" x14ac:dyDescent="0.25">
      <c r="A7" s="3" t="s">
        <v>36</v>
      </c>
      <c r="B7" s="2">
        <f t="shared" ref="B7:C7" si="1">B5-B6</f>
        <v>0</v>
      </c>
      <c r="C7" s="2">
        <f t="shared" si="1"/>
        <v>0</v>
      </c>
      <c r="D7" s="2">
        <f>D5-D6</f>
        <v>3</v>
      </c>
      <c r="E7" s="2">
        <f t="shared" ref="E7" si="2">E5-E6</f>
        <v>4</v>
      </c>
      <c r="F7" s="2">
        <f t="shared" ref="F7:G7" si="3">F5-F6</f>
        <v>4</v>
      </c>
      <c r="G7" s="2">
        <f t="shared" si="3"/>
        <v>3</v>
      </c>
      <c r="H7" s="2">
        <f t="shared" ref="H7" si="4">H5-H6</f>
        <v>4</v>
      </c>
      <c r="I7" s="2">
        <f t="shared" ref="I7:J7" si="5">I5-I6</f>
        <v>3</v>
      </c>
      <c r="J7" s="2">
        <f t="shared" si="5"/>
        <v>5</v>
      </c>
      <c r="K7" s="2">
        <f t="shared" ref="K7" si="6">K5-K6</f>
        <v>6</v>
      </c>
      <c r="L7" s="2">
        <f t="shared" ref="L7:M7" si="7">L5-L6</f>
        <v>3</v>
      </c>
      <c r="M7" s="2">
        <f t="shared" si="7"/>
        <v>5</v>
      </c>
      <c r="N7" s="3">
        <f t="shared" si="0"/>
        <v>40</v>
      </c>
    </row>
    <row r="8" spans="1:17" x14ac:dyDescent="0.25">
      <c r="A8" s="3" t="s">
        <v>30</v>
      </c>
      <c r="B8" s="24" t="e">
        <f t="shared" ref="B8" si="8">B7/B5*100</f>
        <v>#DIV/0!</v>
      </c>
      <c r="C8" s="24" t="e">
        <f t="shared" ref="C8" si="9">C7/C5*100</f>
        <v>#DIV/0!</v>
      </c>
      <c r="D8" s="24">
        <f t="shared" ref="D8" si="10">D7/D5*100</f>
        <v>100</v>
      </c>
      <c r="E8" s="24">
        <f t="shared" ref="E8" si="11">E7/E5*100</f>
        <v>100</v>
      </c>
      <c r="F8" s="24">
        <f t="shared" ref="F8" si="12">F7/F5*100</f>
        <v>100</v>
      </c>
      <c r="G8" s="24">
        <f t="shared" ref="G8" si="13">G7/G5*100</f>
        <v>75</v>
      </c>
      <c r="H8" s="24">
        <f t="shared" ref="H8" si="14">H7/H5*100</f>
        <v>100</v>
      </c>
      <c r="I8" s="24">
        <f t="shared" ref="I8" si="15">I7/I5*100</f>
        <v>50</v>
      </c>
      <c r="J8" s="24">
        <f t="shared" ref="J8" si="16">J7/J5*100</f>
        <v>71.428571428571431</v>
      </c>
      <c r="K8" s="24">
        <f t="shared" ref="K8" si="17">K7/K5*100</f>
        <v>85.714285714285708</v>
      </c>
      <c r="L8" s="24">
        <f t="shared" ref="L8" si="18">L7/L5*100</f>
        <v>100</v>
      </c>
      <c r="M8" s="24">
        <f t="shared" ref="M8:N8" si="19">M7/M5*100</f>
        <v>83.333333333333343</v>
      </c>
      <c r="N8" s="5">
        <f t="shared" si="19"/>
        <v>83.333333333333343</v>
      </c>
    </row>
    <row r="12" spans="1:17" ht="28.5" x14ac:dyDescent="0.45">
      <c r="A12" s="30">
        <v>2016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7" x14ac:dyDescent="0.25">
      <c r="A13" s="3" t="s">
        <v>44</v>
      </c>
      <c r="B13" s="3" t="s">
        <v>45</v>
      </c>
      <c r="C13" s="3" t="s">
        <v>46</v>
      </c>
      <c r="D13" s="3" t="s">
        <v>47</v>
      </c>
      <c r="E13" s="3" t="s">
        <v>48</v>
      </c>
      <c r="F13" s="3" t="s">
        <v>49</v>
      </c>
      <c r="G13" s="3" t="s">
        <v>50</v>
      </c>
      <c r="H13" s="3" t="s">
        <v>51</v>
      </c>
      <c r="I13" s="3" t="s">
        <v>52</v>
      </c>
      <c r="J13" s="3" t="s">
        <v>53</v>
      </c>
      <c r="K13" s="3" t="s">
        <v>54</v>
      </c>
      <c r="L13" s="3" t="s">
        <v>55</v>
      </c>
      <c r="M13" s="3" t="s">
        <v>56</v>
      </c>
      <c r="N13" s="3" t="s">
        <v>29</v>
      </c>
      <c r="O13" s="6" t="s">
        <v>37</v>
      </c>
      <c r="P13" s="6" t="s">
        <v>38</v>
      </c>
      <c r="Q13" s="6" t="s">
        <v>39</v>
      </c>
    </row>
    <row r="14" spans="1:17" x14ac:dyDescent="0.25">
      <c r="A14" s="3" t="s">
        <v>34</v>
      </c>
      <c r="B14" s="3">
        <v>4</v>
      </c>
      <c r="C14" s="3">
        <v>6</v>
      </c>
      <c r="D14" s="3">
        <v>1</v>
      </c>
      <c r="E14" s="3">
        <v>3</v>
      </c>
      <c r="F14" s="3">
        <v>3</v>
      </c>
      <c r="G14" s="3">
        <v>3</v>
      </c>
      <c r="H14" s="3">
        <v>2</v>
      </c>
      <c r="I14" s="3">
        <v>3</v>
      </c>
      <c r="J14" s="3">
        <v>2</v>
      </c>
      <c r="K14" s="3">
        <v>7</v>
      </c>
      <c r="L14" s="3">
        <v>6</v>
      </c>
      <c r="M14" s="3">
        <v>4</v>
      </c>
      <c r="N14" s="3">
        <f>SUM(B14:M14)</f>
        <v>44</v>
      </c>
      <c r="O14" s="12">
        <f>N16*5</f>
        <v>190</v>
      </c>
      <c r="P14" s="12">
        <f>N15*15</f>
        <v>90</v>
      </c>
      <c r="Q14" s="12">
        <f>O14-P14</f>
        <v>100</v>
      </c>
    </row>
    <row r="15" spans="1:17" x14ac:dyDescent="0.25">
      <c r="A15" s="3" t="s">
        <v>35</v>
      </c>
      <c r="B15" s="3">
        <v>0</v>
      </c>
      <c r="C15" s="3">
        <v>1</v>
      </c>
      <c r="D15" s="3">
        <v>0</v>
      </c>
      <c r="E15" s="3">
        <v>1</v>
      </c>
      <c r="F15" s="3">
        <v>1</v>
      </c>
      <c r="G15" s="3">
        <v>0</v>
      </c>
      <c r="H15" s="3">
        <v>0</v>
      </c>
      <c r="I15" s="3">
        <v>0</v>
      </c>
      <c r="J15" s="3">
        <v>1</v>
      </c>
      <c r="K15" s="3">
        <v>2</v>
      </c>
      <c r="L15" s="3">
        <v>0</v>
      </c>
      <c r="M15" s="3">
        <v>0</v>
      </c>
      <c r="N15" s="3">
        <f t="shared" ref="N15:N16" si="20">SUM(B15:M15)</f>
        <v>6</v>
      </c>
    </row>
    <row r="16" spans="1:17" x14ac:dyDescent="0.25">
      <c r="A16" s="3" t="s">
        <v>36</v>
      </c>
      <c r="B16" s="3">
        <f>B14-B15</f>
        <v>4</v>
      </c>
      <c r="C16" s="3">
        <f t="shared" ref="C16:M16" si="21">C14-C15</f>
        <v>5</v>
      </c>
      <c r="D16" s="3">
        <f t="shared" si="21"/>
        <v>1</v>
      </c>
      <c r="E16" s="3">
        <f t="shared" si="21"/>
        <v>2</v>
      </c>
      <c r="F16" s="3">
        <f t="shared" si="21"/>
        <v>2</v>
      </c>
      <c r="G16" s="3">
        <f t="shared" si="21"/>
        <v>3</v>
      </c>
      <c r="H16" s="3">
        <f t="shared" si="21"/>
        <v>2</v>
      </c>
      <c r="I16" s="3">
        <f t="shared" si="21"/>
        <v>3</v>
      </c>
      <c r="J16" s="3">
        <f t="shared" si="21"/>
        <v>1</v>
      </c>
      <c r="K16" s="3">
        <f t="shared" si="21"/>
        <v>5</v>
      </c>
      <c r="L16" s="3">
        <f t="shared" si="21"/>
        <v>6</v>
      </c>
      <c r="M16" s="3">
        <f t="shared" si="21"/>
        <v>4</v>
      </c>
      <c r="N16" s="3">
        <f t="shared" si="20"/>
        <v>38</v>
      </c>
    </row>
    <row r="17" spans="1:17" x14ac:dyDescent="0.25">
      <c r="A17" s="3" t="s">
        <v>30</v>
      </c>
      <c r="B17" s="5">
        <f t="shared" ref="B17:C17" si="22">B16/B14*100</f>
        <v>100</v>
      </c>
      <c r="C17" s="5">
        <f t="shared" si="22"/>
        <v>83.333333333333343</v>
      </c>
      <c r="D17" s="5">
        <f t="shared" ref="D17" si="23">D16/D14*100</f>
        <v>100</v>
      </c>
      <c r="E17" s="5">
        <f t="shared" ref="E17" si="24">E16/E14*100</f>
        <v>66.666666666666657</v>
      </c>
      <c r="F17" s="5">
        <f t="shared" ref="F17" si="25">F16/F14*100</f>
        <v>66.666666666666657</v>
      </c>
      <c r="G17" s="5">
        <f t="shared" ref="G17" si="26">G16/G14*100</f>
        <v>100</v>
      </c>
      <c r="H17" s="5">
        <f t="shared" ref="H17" si="27">H16/H14*100</f>
        <v>100</v>
      </c>
      <c r="I17" s="5">
        <f t="shared" ref="I17" si="28">I16/I14*100</f>
        <v>100</v>
      </c>
      <c r="J17" s="5">
        <f t="shared" ref="J17" si="29">J16/J14*100</f>
        <v>50</v>
      </c>
      <c r="K17" s="5">
        <f t="shared" ref="K17" si="30">K16/K14*100</f>
        <v>71.428571428571431</v>
      </c>
      <c r="L17" s="5">
        <f t="shared" ref="L17" si="31">L16/L14*100</f>
        <v>100</v>
      </c>
      <c r="M17" s="5">
        <f t="shared" ref="M17" si="32">M16/M14*100</f>
        <v>100</v>
      </c>
      <c r="N17" s="5">
        <f t="shared" ref="N17" si="33">N16/N14*100</f>
        <v>86.36363636363636</v>
      </c>
    </row>
    <row r="21" spans="1:17" ht="28.5" x14ac:dyDescent="0.45">
      <c r="A21" s="30">
        <v>2017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7" x14ac:dyDescent="0.25">
      <c r="A22" s="3" t="s">
        <v>44</v>
      </c>
      <c r="B22" s="3" t="s">
        <v>45</v>
      </c>
      <c r="C22" s="3" t="s">
        <v>46</v>
      </c>
      <c r="D22" s="3" t="s">
        <v>47</v>
      </c>
      <c r="E22" s="3" t="s">
        <v>48</v>
      </c>
      <c r="F22" s="3" t="s">
        <v>49</v>
      </c>
      <c r="G22" s="3" t="s">
        <v>50</v>
      </c>
      <c r="H22" s="3" t="s">
        <v>51</v>
      </c>
      <c r="I22" s="3" t="s">
        <v>52</v>
      </c>
      <c r="J22" s="3" t="s">
        <v>53</v>
      </c>
      <c r="K22" s="3" t="s">
        <v>54</v>
      </c>
      <c r="L22" s="3" t="s">
        <v>55</v>
      </c>
      <c r="M22" s="3" t="s">
        <v>56</v>
      </c>
      <c r="N22" s="3" t="s">
        <v>29</v>
      </c>
      <c r="O22" s="6" t="s">
        <v>37</v>
      </c>
      <c r="P22" s="6" t="s">
        <v>38</v>
      </c>
      <c r="Q22" s="6" t="s">
        <v>39</v>
      </c>
    </row>
    <row r="23" spans="1:17" x14ac:dyDescent="0.25">
      <c r="A23" s="3" t="s">
        <v>34</v>
      </c>
      <c r="B23" s="3">
        <v>1</v>
      </c>
      <c r="C23" s="3">
        <v>3</v>
      </c>
      <c r="D23" s="3">
        <v>4</v>
      </c>
      <c r="E23" s="3">
        <v>2</v>
      </c>
      <c r="F23" s="3">
        <v>4</v>
      </c>
      <c r="G23" s="3">
        <v>4</v>
      </c>
      <c r="H23" s="3">
        <v>4</v>
      </c>
      <c r="I23" s="3">
        <v>7</v>
      </c>
      <c r="J23" s="3">
        <v>6</v>
      </c>
      <c r="K23" s="3">
        <v>6</v>
      </c>
      <c r="L23" s="3">
        <v>8</v>
      </c>
      <c r="M23" s="3">
        <v>6</v>
      </c>
      <c r="N23" s="3">
        <f>SUM(B23:M23)</f>
        <v>55</v>
      </c>
      <c r="O23" s="12">
        <f>N25*5</f>
        <v>245</v>
      </c>
      <c r="P23" s="12">
        <f>N24*15</f>
        <v>90</v>
      </c>
      <c r="Q23" s="12">
        <f>O23-P23</f>
        <v>155</v>
      </c>
    </row>
    <row r="24" spans="1:17" x14ac:dyDescent="0.25">
      <c r="A24" s="3" t="s">
        <v>35</v>
      </c>
      <c r="B24" s="3">
        <v>1</v>
      </c>
      <c r="C24" s="3">
        <v>0</v>
      </c>
      <c r="D24" s="3">
        <v>2</v>
      </c>
      <c r="E24" s="3">
        <v>0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2</v>
      </c>
      <c r="M24" s="3">
        <v>0</v>
      </c>
      <c r="N24" s="3">
        <f t="shared" ref="N24:N25" si="34">SUM(B24:M24)</f>
        <v>6</v>
      </c>
    </row>
    <row r="25" spans="1:17" x14ac:dyDescent="0.25">
      <c r="A25" s="3" t="s">
        <v>36</v>
      </c>
      <c r="B25" s="3">
        <f>B23-B24</f>
        <v>0</v>
      </c>
      <c r="C25" s="3">
        <f t="shared" ref="C25:M25" si="35">C23-C24</f>
        <v>3</v>
      </c>
      <c r="D25" s="3">
        <f t="shared" si="35"/>
        <v>2</v>
      </c>
      <c r="E25" s="3">
        <f t="shared" si="35"/>
        <v>2</v>
      </c>
      <c r="F25" s="3">
        <f t="shared" si="35"/>
        <v>4</v>
      </c>
      <c r="G25" s="3">
        <f t="shared" si="35"/>
        <v>4</v>
      </c>
      <c r="H25" s="3">
        <f t="shared" si="35"/>
        <v>3</v>
      </c>
      <c r="I25" s="3">
        <f t="shared" si="35"/>
        <v>7</v>
      </c>
      <c r="J25" s="3">
        <f t="shared" si="35"/>
        <v>6</v>
      </c>
      <c r="K25" s="3">
        <f t="shared" si="35"/>
        <v>6</v>
      </c>
      <c r="L25" s="3">
        <f t="shared" si="35"/>
        <v>6</v>
      </c>
      <c r="M25" s="3">
        <f t="shared" si="35"/>
        <v>6</v>
      </c>
      <c r="N25" s="3">
        <f t="shared" si="34"/>
        <v>49</v>
      </c>
    </row>
    <row r="26" spans="1:17" x14ac:dyDescent="0.25">
      <c r="A26" s="3" t="s">
        <v>30</v>
      </c>
      <c r="B26" s="5">
        <f t="shared" ref="B26" si="36">B25/B23*100</f>
        <v>0</v>
      </c>
      <c r="C26" s="5">
        <f t="shared" ref="C26" si="37">C25/C23*100</f>
        <v>100</v>
      </c>
      <c r="D26" s="5">
        <f t="shared" ref="D26" si="38">D25/D23*100</f>
        <v>50</v>
      </c>
      <c r="E26" s="5">
        <f t="shared" ref="E26" si="39">E25/E23*100</f>
        <v>100</v>
      </c>
      <c r="F26" s="5">
        <f t="shared" ref="F26" si="40">F25/F23*100</f>
        <v>100</v>
      </c>
      <c r="G26" s="5">
        <f t="shared" ref="G26" si="41">G25/G23*100</f>
        <v>100</v>
      </c>
      <c r="H26" s="5">
        <f t="shared" ref="H26" si="42">H25/H23*100</f>
        <v>75</v>
      </c>
      <c r="I26" s="5">
        <f t="shared" ref="I26" si="43">I25/I23*100</f>
        <v>100</v>
      </c>
      <c r="J26" s="5">
        <f t="shared" ref="J26" si="44">J25/J23*100</f>
        <v>100</v>
      </c>
      <c r="K26" s="5">
        <f t="shared" ref="K26" si="45">K25/K23*100</f>
        <v>100</v>
      </c>
      <c r="L26" s="5">
        <f t="shared" ref="L26" si="46">L25/L23*100</f>
        <v>75</v>
      </c>
      <c r="M26" s="5">
        <f t="shared" ref="M26" si="47">M25/M23*100</f>
        <v>100</v>
      </c>
      <c r="N26" s="5">
        <f t="shared" ref="N26" si="48">N25/N23*100</f>
        <v>89.090909090909093</v>
      </c>
    </row>
    <row r="30" spans="1:17" ht="28.5" x14ac:dyDescent="0.45">
      <c r="A30" s="30">
        <v>2018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7" x14ac:dyDescent="0.25">
      <c r="A31" s="3" t="s">
        <v>44</v>
      </c>
      <c r="B31" s="3" t="s">
        <v>45</v>
      </c>
      <c r="C31" s="3" t="s">
        <v>46</v>
      </c>
      <c r="D31" s="3" t="s">
        <v>47</v>
      </c>
      <c r="E31" s="3" t="s">
        <v>48</v>
      </c>
      <c r="F31" s="3" t="s">
        <v>49</v>
      </c>
      <c r="G31" s="3" t="s">
        <v>50</v>
      </c>
      <c r="H31" s="3" t="s">
        <v>51</v>
      </c>
      <c r="I31" s="3" t="s">
        <v>52</v>
      </c>
      <c r="J31" s="3" t="s">
        <v>53</v>
      </c>
      <c r="K31" s="3" t="s">
        <v>54</v>
      </c>
      <c r="L31" s="3" t="s">
        <v>55</v>
      </c>
      <c r="M31" s="3" t="s">
        <v>56</v>
      </c>
      <c r="N31" s="3" t="s">
        <v>29</v>
      </c>
      <c r="O31" s="6" t="s">
        <v>37</v>
      </c>
      <c r="P31" s="6" t="s">
        <v>38</v>
      </c>
      <c r="Q31" s="6" t="s">
        <v>39</v>
      </c>
    </row>
    <row r="32" spans="1:17" x14ac:dyDescent="0.25">
      <c r="A32" s="3" t="s">
        <v>34</v>
      </c>
      <c r="B32" s="3">
        <v>4</v>
      </c>
      <c r="C32" s="3">
        <v>5</v>
      </c>
      <c r="D32" s="3">
        <v>9</v>
      </c>
      <c r="E32" s="3">
        <v>2</v>
      </c>
      <c r="F32" s="3">
        <v>5</v>
      </c>
      <c r="G32" s="3">
        <v>4</v>
      </c>
      <c r="H32" s="3">
        <v>4</v>
      </c>
      <c r="I32" s="3">
        <v>3</v>
      </c>
      <c r="J32" s="3">
        <v>3</v>
      </c>
      <c r="K32" s="3">
        <v>3</v>
      </c>
      <c r="L32" s="3">
        <v>3</v>
      </c>
      <c r="M32" s="3">
        <v>6</v>
      </c>
      <c r="N32" s="3">
        <f>SUM(B32:M32)</f>
        <v>51</v>
      </c>
      <c r="O32" s="12">
        <f>N34*5</f>
        <v>195</v>
      </c>
      <c r="P32" s="12">
        <f>N33*15</f>
        <v>180</v>
      </c>
      <c r="Q32" s="12">
        <f>O32-P32</f>
        <v>15</v>
      </c>
    </row>
    <row r="33" spans="1:17" x14ac:dyDescent="0.25">
      <c r="A33" s="3" t="s">
        <v>35</v>
      </c>
      <c r="B33" s="3">
        <v>1</v>
      </c>
      <c r="C33" s="3">
        <v>1</v>
      </c>
      <c r="D33" s="3">
        <v>2</v>
      </c>
      <c r="E33" s="3">
        <v>0</v>
      </c>
      <c r="F33" s="3">
        <v>0</v>
      </c>
      <c r="G33" s="3">
        <v>1</v>
      </c>
      <c r="H33" s="3">
        <v>2</v>
      </c>
      <c r="I33" s="3">
        <v>0</v>
      </c>
      <c r="J33" s="3">
        <v>1</v>
      </c>
      <c r="K33" s="3">
        <v>0</v>
      </c>
      <c r="L33" s="3">
        <v>1</v>
      </c>
      <c r="M33" s="3">
        <v>3</v>
      </c>
      <c r="N33" s="3">
        <f t="shared" ref="N33:N34" si="49">SUM(B33:M33)</f>
        <v>12</v>
      </c>
    </row>
    <row r="34" spans="1:17" x14ac:dyDescent="0.25">
      <c r="A34" s="3" t="s">
        <v>36</v>
      </c>
      <c r="B34" s="3">
        <f>B32-B33</f>
        <v>3</v>
      </c>
      <c r="C34" s="3">
        <f t="shared" ref="C34:M34" si="50">C32-C33</f>
        <v>4</v>
      </c>
      <c r="D34" s="3">
        <f t="shared" si="50"/>
        <v>7</v>
      </c>
      <c r="E34" s="3">
        <f t="shared" si="50"/>
        <v>2</v>
      </c>
      <c r="F34" s="3">
        <f t="shared" si="50"/>
        <v>5</v>
      </c>
      <c r="G34" s="3">
        <f t="shared" si="50"/>
        <v>3</v>
      </c>
      <c r="H34" s="3">
        <f t="shared" si="50"/>
        <v>2</v>
      </c>
      <c r="I34" s="3">
        <f t="shared" si="50"/>
        <v>3</v>
      </c>
      <c r="J34" s="3">
        <f t="shared" si="50"/>
        <v>2</v>
      </c>
      <c r="K34" s="3">
        <f t="shared" si="50"/>
        <v>3</v>
      </c>
      <c r="L34" s="3">
        <f t="shared" si="50"/>
        <v>2</v>
      </c>
      <c r="M34" s="3">
        <f t="shared" si="50"/>
        <v>3</v>
      </c>
      <c r="N34" s="3">
        <f t="shared" si="49"/>
        <v>39</v>
      </c>
    </row>
    <row r="35" spans="1:17" x14ac:dyDescent="0.25">
      <c r="A35" s="3" t="s">
        <v>30</v>
      </c>
      <c r="B35" s="5">
        <f t="shared" ref="B35" si="51">B34/B32*100</f>
        <v>75</v>
      </c>
      <c r="C35" s="5">
        <f t="shared" ref="C35" si="52">C34/C32*100</f>
        <v>80</v>
      </c>
      <c r="D35" s="5">
        <f t="shared" ref="D35" si="53">D34/D32*100</f>
        <v>77.777777777777786</v>
      </c>
      <c r="E35" s="5">
        <f t="shared" ref="E35" si="54">E34/E32*100</f>
        <v>100</v>
      </c>
      <c r="F35" s="5">
        <f t="shared" ref="F35" si="55">F34/F32*100</f>
        <v>100</v>
      </c>
      <c r="G35" s="5">
        <f t="shared" ref="G35" si="56">G34/G32*100</f>
        <v>75</v>
      </c>
      <c r="H35" s="5">
        <f t="shared" ref="H35" si="57">H34/H32*100</f>
        <v>50</v>
      </c>
      <c r="I35" s="5">
        <f t="shared" ref="I35" si="58">I34/I32*100</f>
        <v>100</v>
      </c>
      <c r="J35" s="5">
        <f t="shared" ref="J35" si="59">J34/J32*100</f>
        <v>66.666666666666657</v>
      </c>
      <c r="K35" s="5">
        <f t="shared" ref="K35" si="60">K34/K32*100</f>
        <v>100</v>
      </c>
      <c r="L35" s="5">
        <f t="shared" ref="L35" si="61">L34/L32*100</f>
        <v>66.666666666666657</v>
      </c>
      <c r="M35" s="5">
        <f t="shared" ref="M35" si="62">M34/M32*100</f>
        <v>50</v>
      </c>
      <c r="N35" s="5">
        <f t="shared" ref="N35" si="63">N34/N32*100</f>
        <v>76.470588235294116</v>
      </c>
    </row>
    <row r="39" spans="1:17" ht="28.5" x14ac:dyDescent="0.45">
      <c r="A39" s="30">
        <v>2019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7" x14ac:dyDescent="0.25">
      <c r="A40" s="3" t="s">
        <v>44</v>
      </c>
      <c r="B40" s="3" t="s">
        <v>45</v>
      </c>
      <c r="C40" s="3" t="s">
        <v>46</v>
      </c>
      <c r="D40" s="3" t="s">
        <v>47</v>
      </c>
      <c r="E40" s="3" t="s">
        <v>48</v>
      </c>
      <c r="F40" s="3" t="s">
        <v>49</v>
      </c>
      <c r="G40" s="3" t="s">
        <v>50</v>
      </c>
      <c r="H40" s="3" t="s">
        <v>51</v>
      </c>
      <c r="I40" s="3" t="s">
        <v>52</v>
      </c>
      <c r="J40" s="3" t="s">
        <v>53</v>
      </c>
      <c r="K40" s="3" t="s">
        <v>54</v>
      </c>
      <c r="L40" s="3" t="s">
        <v>55</v>
      </c>
      <c r="M40" s="3" t="s">
        <v>56</v>
      </c>
      <c r="N40" s="3" t="s">
        <v>29</v>
      </c>
      <c r="O40" s="6" t="s">
        <v>37</v>
      </c>
      <c r="P40" s="6" t="s">
        <v>38</v>
      </c>
      <c r="Q40" s="6" t="s">
        <v>39</v>
      </c>
    </row>
    <row r="41" spans="1:17" x14ac:dyDescent="0.25">
      <c r="A41" s="3" t="s">
        <v>34</v>
      </c>
      <c r="B41" s="3">
        <v>5</v>
      </c>
      <c r="C41" s="3">
        <v>5</v>
      </c>
      <c r="D41" s="3"/>
      <c r="E41" s="3">
        <v>4</v>
      </c>
      <c r="F41" s="3">
        <v>6</v>
      </c>
      <c r="G41" s="3">
        <v>2</v>
      </c>
      <c r="H41" s="3">
        <v>3</v>
      </c>
      <c r="I41" s="3">
        <v>3</v>
      </c>
      <c r="J41" s="3">
        <v>3</v>
      </c>
      <c r="K41" s="3">
        <v>8</v>
      </c>
      <c r="L41" s="3">
        <v>3</v>
      </c>
      <c r="M41" s="3">
        <v>0</v>
      </c>
      <c r="N41" s="3">
        <f>SUM(B41:M41)</f>
        <v>42</v>
      </c>
      <c r="O41" s="12">
        <f>N43*5</f>
        <v>165</v>
      </c>
      <c r="P41" s="12">
        <f>N42*15</f>
        <v>135</v>
      </c>
      <c r="Q41" s="12">
        <f>O41-P41</f>
        <v>30</v>
      </c>
    </row>
    <row r="42" spans="1:17" x14ac:dyDescent="0.25">
      <c r="A42" s="3" t="s">
        <v>35</v>
      </c>
      <c r="B42" s="3">
        <v>0</v>
      </c>
      <c r="C42" s="3">
        <v>1</v>
      </c>
      <c r="D42" s="3"/>
      <c r="E42" s="3">
        <v>0</v>
      </c>
      <c r="F42" s="3">
        <v>2</v>
      </c>
      <c r="G42" s="3">
        <v>0</v>
      </c>
      <c r="H42" s="3">
        <v>0</v>
      </c>
      <c r="I42" s="3">
        <v>1</v>
      </c>
      <c r="J42" s="3">
        <v>1</v>
      </c>
      <c r="K42" s="3">
        <v>3</v>
      </c>
      <c r="L42" s="3">
        <v>1</v>
      </c>
      <c r="M42" s="3">
        <v>0</v>
      </c>
      <c r="N42" s="3">
        <f t="shared" ref="N42:N43" si="64">SUM(B42:M42)</f>
        <v>9</v>
      </c>
    </row>
    <row r="43" spans="1:17" x14ac:dyDescent="0.25">
      <c r="A43" s="3" t="s">
        <v>36</v>
      </c>
      <c r="B43" s="3">
        <f>B41-B42</f>
        <v>5</v>
      </c>
      <c r="C43" s="3">
        <f t="shared" ref="C43:M43" si="65">C41-C42</f>
        <v>4</v>
      </c>
      <c r="D43" s="3">
        <f t="shared" si="65"/>
        <v>0</v>
      </c>
      <c r="E43" s="3">
        <f t="shared" si="65"/>
        <v>4</v>
      </c>
      <c r="F43" s="3">
        <f t="shared" si="65"/>
        <v>4</v>
      </c>
      <c r="G43" s="3">
        <f t="shared" si="65"/>
        <v>2</v>
      </c>
      <c r="H43" s="3">
        <f t="shared" si="65"/>
        <v>3</v>
      </c>
      <c r="I43" s="3">
        <f t="shared" si="65"/>
        <v>2</v>
      </c>
      <c r="J43" s="3">
        <f t="shared" si="65"/>
        <v>2</v>
      </c>
      <c r="K43" s="3">
        <f t="shared" si="65"/>
        <v>5</v>
      </c>
      <c r="L43" s="3">
        <f t="shared" si="65"/>
        <v>2</v>
      </c>
      <c r="M43" s="3">
        <f t="shared" si="65"/>
        <v>0</v>
      </c>
      <c r="N43" s="3">
        <f t="shared" si="64"/>
        <v>33</v>
      </c>
    </row>
    <row r="44" spans="1:17" x14ac:dyDescent="0.25">
      <c r="A44" s="3" t="s">
        <v>30</v>
      </c>
      <c r="B44" s="5">
        <f t="shared" ref="B44" si="66">B43/B41*100</f>
        <v>100</v>
      </c>
      <c r="C44" s="5">
        <f t="shared" ref="C44" si="67">C43/C41*100</f>
        <v>80</v>
      </c>
      <c r="D44" s="5" t="e">
        <f t="shared" ref="D44" si="68">D43/D41*100</f>
        <v>#DIV/0!</v>
      </c>
      <c r="E44" s="5">
        <f t="shared" ref="E44" si="69">E43/E41*100</f>
        <v>100</v>
      </c>
      <c r="F44" s="5">
        <f t="shared" ref="F44" si="70">F43/F41*100</f>
        <v>66.666666666666657</v>
      </c>
      <c r="G44" s="5">
        <f t="shared" ref="G44" si="71">G43/G41*100</f>
        <v>100</v>
      </c>
      <c r="H44" s="5">
        <f t="shared" ref="H44" si="72">H43/H41*100</f>
        <v>100</v>
      </c>
      <c r="I44" s="5">
        <f t="shared" ref="I44" si="73">I43/I41*100</f>
        <v>66.666666666666657</v>
      </c>
      <c r="J44" s="5">
        <f t="shared" ref="J44" si="74">J43/J41*100</f>
        <v>66.666666666666657</v>
      </c>
      <c r="K44" s="5">
        <f t="shared" ref="K44" si="75">K43/K41*100</f>
        <v>62.5</v>
      </c>
      <c r="L44" s="5">
        <f t="shared" ref="L44" si="76">L43/L41*100</f>
        <v>66.666666666666657</v>
      </c>
      <c r="M44" s="5" t="e">
        <f t="shared" ref="M44" si="77">M43/M41*100</f>
        <v>#DIV/0!</v>
      </c>
      <c r="N44" s="5">
        <f t="shared" ref="N44" si="78">N43/N41*100</f>
        <v>78.571428571428569</v>
      </c>
    </row>
  </sheetData>
  <mergeCells count="6">
    <mergeCell ref="A30:N30"/>
    <mergeCell ref="A39:N39"/>
    <mergeCell ref="A1:N1"/>
    <mergeCell ref="A3:N3"/>
    <mergeCell ref="A12:N12"/>
    <mergeCell ref="A21:N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U17" sqref="U17"/>
    </sheetView>
  </sheetViews>
  <sheetFormatPr defaultRowHeight="15" x14ac:dyDescent="0.25"/>
  <sheetData>
    <row r="1" spans="1:11" ht="23.25" x14ac:dyDescent="0.35">
      <c r="A1" s="31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3" spans="1:11" ht="28.5" x14ac:dyDescent="0.45">
      <c r="A3" s="30" t="s">
        <v>0</v>
      </c>
      <c r="B3" s="30"/>
      <c r="G3" s="30" t="s">
        <v>1</v>
      </c>
      <c r="H3" s="30"/>
    </row>
    <row r="4" spans="1:11" x14ac:dyDescent="0.25">
      <c r="A4" s="3" t="s">
        <v>34</v>
      </c>
      <c r="B4" s="3">
        <v>125</v>
      </c>
      <c r="C4" s="6" t="s">
        <v>37</v>
      </c>
      <c r="D4" s="6" t="s">
        <v>38</v>
      </c>
      <c r="E4" s="6" t="s">
        <v>39</v>
      </c>
      <c r="G4" s="3" t="s">
        <v>34</v>
      </c>
      <c r="H4" s="3">
        <v>115</v>
      </c>
      <c r="I4" s="6" t="s">
        <v>37</v>
      </c>
      <c r="J4" s="6" t="s">
        <v>38</v>
      </c>
      <c r="K4" s="6" t="s">
        <v>39</v>
      </c>
    </row>
    <row r="5" spans="1:11" x14ac:dyDescent="0.25">
      <c r="A5" s="3" t="s">
        <v>35</v>
      </c>
      <c r="B5" s="3">
        <v>22</v>
      </c>
      <c r="C5" s="12">
        <f>B6*5</f>
        <v>515</v>
      </c>
      <c r="D5" s="12">
        <f>B5*15</f>
        <v>330</v>
      </c>
      <c r="E5" s="12">
        <f>C5-D5</f>
        <v>185</v>
      </c>
      <c r="G5" s="3" t="s">
        <v>35</v>
      </c>
      <c r="H5" s="3">
        <v>19</v>
      </c>
      <c r="I5" s="12">
        <f>H6*5</f>
        <v>480</v>
      </c>
      <c r="J5" s="12">
        <f>H5*15</f>
        <v>285</v>
      </c>
      <c r="K5" s="12">
        <f>I5-J5</f>
        <v>195</v>
      </c>
    </row>
    <row r="6" spans="1:11" x14ac:dyDescent="0.25">
      <c r="A6" s="3" t="s">
        <v>36</v>
      </c>
      <c r="B6" s="3">
        <f>B4-B5</f>
        <v>103</v>
      </c>
      <c r="G6" s="3" t="s">
        <v>36</v>
      </c>
      <c r="H6" s="3">
        <f>H4-H5</f>
        <v>96</v>
      </c>
    </row>
    <row r="7" spans="1:11" x14ac:dyDescent="0.25">
      <c r="A7" s="3" t="s">
        <v>30</v>
      </c>
      <c r="B7" s="3">
        <f>B6/B4*100</f>
        <v>82.399999999999991</v>
      </c>
      <c r="G7" s="3" t="s">
        <v>30</v>
      </c>
      <c r="H7" s="5">
        <f>H6/H4*100</f>
        <v>83.478260869565219</v>
      </c>
    </row>
  </sheetData>
  <sortState ref="Q6:Q120">
    <sortCondition ref="Q6"/>
  </sortState>
  <mergeCells count="3">
    <mergeCell ref="A3:B3"/>
    <mergeCell ref="G3:H3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 Breakdown</vt:lpstr>
      <vt:lpstr>Month_Year Breakdown</vt:lpstr>
      <vt:lpstr>Direction Breakdown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D'Angelo Chairez</dc:creator>
  <cp:lastModifiedBy>D'Angelo Chairez</cp:lastModifiedBy>
  <dcterms:created xsi:type="dcterms:W3CDTF">2019-12-06T21:00:23Z</dcterms:created>
  <dcterms:modified xsi:type="dcterms:W3CDTF">2021-01-08T17:56:40Z</dcterms:modified>
</cp:coreProperties>
</file>