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roving Ground\Backtesting\"/>
    </mc:Choice>
  </mc:AlternateContent>
  <bookViews>
    <workbookView xWindow="0" yWindow="0" windowWidth="12150" windowHeight="12090"/>
  </bookViews>
  <sheets>
    <sheet name="BREAKDOWN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7" i="5" l="1"/>
  <c r="I47" i="5"/>
  <c r="H47" i="5"/>
  <c r="X37" i="5"/>
  <c r="W37" i="5"/>
  <c r="V37" i="5"/>
  <c r="L27" i="5"/>
  <c r="K27" i="5"/>
  <c r="J27" i="5"/>
  <c r="L17" i="5"/>
  <c r="K17" i="5"/>
  <c r="J17" i="5"/>
  <c r="AC6" i="5"/>
  <c r="AB6" i="5"/>
  <c r="AA6" i="5"/>
  <c r="G50" i="5"/>
  <c r="G48" i="5"/>
  <c r="G49" i="5"/>
  <c r="G47" i="5"/>
  <c r="F50" i="5"/>
  <c r="F49" i="5"/>
  <c r="E49" i="5"/>
  <c r="E50" i="5" s="1"/>
  <c r="D49" i="5"/>
  <c r="D50" i="5" s="1"/>
  <c r="C49" i="5"/>
  <c r="C50" i="5" s="1"/>
  <c r="B49" i="5"/>
  <c r="B50" i="5" s="1"/>
  <c r="U38" i="5"/>
  <c r="U39" i="5"/>
  <c r="U40" i="5" s="1"/>
  <c r="U37" i="5"/>
  <c r="T39" i="5"/>
  <c r="T40" i="5" s="1"/>
  <c r="S40" i="5"/>
  <c r="P40" i="5"/>
  <c r="O40" i="5"/>
  <c r="S39" i="5"/>
  <c r="R39" i="5"/>
  <c r="R40" i="5" s="1"/>
  <c r="Q39" i="5"/>
  <c r="Q40" i="5" s="1"/>
  <c r="P39" i="5"/>
  <c r="O39" i="5"/>
  <c r="N39" i="5"/>
  <c r="N40" i="5" s="1"/>
  <c r="M39" i="5"/>
  <c r="M40" i="5" s="1"/>
  <c r="L39" i="5"/>
  <c r="L40" i="5" s="1"/>
  <c r="K39" i="5"/>
  <c r="K40" i="5" s="1"/>
  <c r="H40" i="5"/>
  <c r="D40" i="5"/>
  <c r="J39" i="5"/>
  <c r="J40" i="5" s="1"/>
  <c r="I39" i="5"/>
  <c r="I40" i="5" s="1"/>
  <c r="H39" i="5"/>
  <c r="G39" i="5"/>
  <c r="G40" i="5" s="1"/>
  <c r="F39" i="5"/>
  <c r="F40" i="5" s="1"/>
  <c r="E39" i="5"/>
  <c r="E40" i="5" s="1"/>
  <c r="D39" i="5"/>
  <c r="C39" i="5"/>
  <c r="C40" i="5" s="1"/>
  <c r="B39" i="5"/>
  <c r="B40" i="5" s="1"/>
  <c r="I30" i="5" l="1"/>
  <c r="I28" i="5"/>
  <c r="I29" i="5"/>
  <c r="I27" i="5"/>
  <c r="H30" i="5"/>
  <c r="H29" i="5"/>
  <c r="G29" i="5"/>
  <c r="G30" i="5" s="1"/>
  <c r="F29" i="5"/>
  <c r="F30" i="5" s="1"/>
  <c r="E29" i="5"/>
  <c r="E30" i="5" s="1"/>
  <c r="D29" i="5"/>
  <c r="D30" i="5" s="1"/>
  <c r="C29" i="5"/>
  <c r="C30" i="5" s="1"/>
  <c r="B29" i="5"/>
  <c r="B30" i="5" s="1"/>
  <c r="I18" i="5"/>
  <c r="I17" i="5"/>
  <c r="H19" i="5"/>
  <c r="H20" i="5" s="1"/>
  <c r="G19" i="5"/>
  <c r="G20" i="5" s="1"/>
  <c r="F19" i="5"/>
  <c r="F20" i="5" s="1"/>
  <c r="E19" i="5"/>
  <c r="E20" i="5" s="1"/>
  <c r="D19" i="5"/>
  <c r="D20" i="5" s="1"/>
  <c r="C19" i="5"/>
  <c r="C20" i="5" s="1"/>
  <c r="B19" i="5"/>
  <c r="B20" i="5" s="1"/>
  <c r="Z7" i="5"/>
  <c r="Z6" i="5"/>
  <c r="B8" i="5"/>
  <c r="D8" i="5"/>
  <c r="D9" i="5" s="1"/>
  <c r="E8" i="5"/>
  <c r="E9" i="5" s="1"/>
  <c r="F8" i="5"/>
  <c r="F9" i="5" s="1"/>
  <c r="G8" i="5"/>
  <c r="G9" i="5" s="1"/>
  <c r="H8" i="5"/>
  <c r="H9" i="5" s="1"/>
  <c r="I8" i="5"/>
  <c r="I9" i="5" s="1"/>
  <c r="J8" i="5"/>
  <c r="J9" i="5" s="1"/>
  <c r="K8" i="5"/>
  <c r="K9" i="5" s="1"/>
  <c r="L8" i="5"/>
  <c r="L9" i="5" s="1"/>
  <c r="M8" i="5"/>
  <c r="M9" i="5" s="1"/>
  <c r="N8" i="5"/>
  <c r="N9" i="5" s="1"/>
  <c r="O8" i="5"/>
  <c r="O9" i="5" s="1"/>
  <c r="P8" i="5"/>
  <c r="P9" i="5" s="1"/>
  <c r="Q8" i="5"/>
  <c r="Q9" i="5" s="1"/>
  <c r="R8" i="5"/>
  <c r="R9" i="5" s="1"/>
  <c r="S8" i="5"/>
  <c r="S9" i="5" s="1"/>
  <c r="T8" i="5"/>
  <c r="T9" i="5" s="1"/>
  <c r="U8" i="5"/>
  <c r="U9" i="5" s="1"/>
  <c r="V8" i="5"/>
  <c r="V9" i="5" s="1"/>
  <c r="W8" i="5"/>
  <c r="W9" i="5" s="1"/>
  <c r="X8" i="5"/>
  <c r="X9" i="5" s="1"/>
  <c r="Y8" i="5"/>
  <c r="Y9" i="5" s="1"/>
  <c r="C8" i="5"/>
  <c r="C9" i="5" s="1"/>
  <c r="I19" i="5" l="1"/>
  <c r="Z8" i="5"/>
  <c r="B9" i="5"/>
  <c r="I20" i="5" l="1"/>
  <c r="Z9" i="5"/>
</calcChain>
</file>

<file path=xl/sharedStrings.xml><?xml version="1.0" encoding="utf-8"?>
<sst xmlns="http://schemas.openxmlformats.org/spreadsheetml/2006/main" count="222" uniqueCount="42">
  <si>
    <t>TOTAL</t>
  </si>
  <si>
    <t>WON</t>
  </si>
  <si>
    <t>%</t>
  </si>
  <si>
    <t>PIPS WON</t>
  </si>
  <si>
    <t>PIPS LOST</t>
  </si>
  <si>
    <t>NET PIPS</t>
  </si>
  <si>
    <t>Midnight</t>
  </si>
  <si>
    <t>NOON</t>
  </si>
  <si>
    <t>LOST</t>
  </si>
  <si>
    <t>Noon</t>
  </si>
  <si>
    <t>SPRING(MST)</t>
  </si>
  <si>
    <t>FALL (MST)</t>
  </si>
  <si>
    <t>6pm</t>
  </si>
  <si>
    <t>7pm</t>
  </si>
  <si>
    <t>8pm</t>
  </si>
  <si>
    <t>9pm</t>
  </si>
  <si>
    <t>10pm</t>
  </si>
  <si>
    <t>11pm</t>
  </si>
  <si>
    <t>MIDNIGHT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</si>
  <si>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</si>
  <si>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</si>
  <si>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</si>
  <si>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</si>
  <si>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</si>
  <si>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</si>
  <si>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</si>
  <si>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</si>
  <si>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</si>
  <si>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</si>
  <si>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</si>
  <si>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</si>
  <si>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</si>
  <si>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</si>
  <si>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</si>
  <si>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</si>
  <si>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UTC</t>
  </si>
  <si>
    <t>HOT STREAK</t>
  </si>
  <si>
    <t>TRADES</t>
  </si>
  <si>
    <t>BEST TRADE TIMES (90%+)</t>
  </si>
  <si>
    <t>BEST TRADE TIMES (&gt;80% and &lt;90%)</t>
  </si>
  <si>
    <t>FLAT TOP - EURUSD (25 PIP STOP LOSS &amp; 5 PIP TAKE PROFIT)</t>
  </si>
  <si>
    <t>LOW PERFORMING TIMES (&lt;81%)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</si>
</sst>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4" borderId="10" xfId="0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34" borderId="10" xfId="0" applyNumberFormat="1" applyFill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7" borderId="10" xfId="0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35" borderId="11" xfId="0" applyFill="1" applyBorder="1" applyAlignment="1">
      <alignment horizontal="center"/>
    </xf>
    <xf numFmtId="0" fontId="0" fillId="36" borderId="11" xfId="0" applyFill="1" applyBorder="1" applyAlignment="1">
      <alignment horizontal="center"/>
    </xf>
    <xf numFmtId="0" fontId="0" fillId="37" borderId="12" xfId="0" applyFill="1" applyBorder="1" applyAlignment="1">
      <alignment horizontal="center"/>
    </xf>
    <xf numFmtId="0" fontId="0" fillId="38" borderId="13" xfId="0" applyFill="1" applyBorder="1" applyAlignment="1">
      <alignment horizontal="center"/>
    </xf>
    <xf numFmtId="0" fontId="0" fillId="38" borderId="12" xfId="0" applyFill="1" applyBorder="1" applyAlignment="1">
      <alignment horizontal="center"/>
    </xf>
    <xf numFmtId="0" fontId="0" fillId="39" borderId="10" xfId="0" applyFill="1" applyBorder="1" applyAlignment="1">
      <alignment horizontal="center"/>
    </xf>
    <xf numFmtId="2" fontId="0" fillId="39" borderId="10" xfId="0" applyNumberFormat="1" applyFill="1" applyBorder="1" applyAlignment="1">
      <alignment horizontal="center"/>
    </xf>
    <xf numFmtId="2" fontId="16" fillId="34" borderId="10" xfId="0" applyNumberFormat="1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2" fontId="16" fillId="0" borderId="10" xfId="0" applyNumberFormat="1" applyFont="1" applyBorder="1" applyAlignment="1">
      <alignment horizontal="center"/>
    </xf>
    <xf numFmtId="2" fontId="0" fillId="34" borderId="10" xfId="0" applyNumberFormat="1" applyFont="1" applyFill="1" applyBorder="1" applyAlignment="1">
      <alignment horizontal="center"/>
    </xf>
    <xf numFmtId="2" fontId="16" fillId="0" borderId="10" xfId="0" applyNumberFormat="1" applyFont="1" applyFill="1" applyBorder="1" applyAlignment="1">
      <alignment horizontal="center"/>
    </xf>
    <xf numFmtId="0" fontId="18" fillId="0" borderId="0" xfId="0" applyFont="1" applyFill="1" applyBorder="1" applyAlignment="1"/>
    <xf numFmtId="0" fontId="16" fillId="0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9" fillId="40" borderId="10" xfId="0" applyFont="1" applyFill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18" fillId="33" borderId="14" xfId="0" applyFont="1" applyFill="1" applyBorder="1" applyAlignment="1">
      <alignment horizontal="center"/>
    </xf>
    <xf numFmtId="0" fontId="18" fillId="33" borderId="15" xfId="0" applyFont="1" applyFill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tabSelected="1" workbookViewId="0">
      <selection activeCell="O28" sqref="O28"/>
    </sheetView>
  </sheetViews>
  <sheetFormatPr defaultRowHeight="15" x14ac:dyDescent="0.25"/>
  <cols>
    <col min="1" max="1" width="12.7109375" bestFit="1" customWidth="1"/>
    <col min="8" max="9" width="10.140625" bestFit="1" customWidth="1"/>
    <col min="15" max="15" width="12.7109375" bestFit="1" customWidth="1"/>
    <col min="27" max="29" width="9.140625" style="1"/>
  </cols>
  <sheetData>
    <row r="1" spans="1:29" ht="23.25" x14ac:dyDescent="0.35">
      <c r="A1" s="27" t="s">
        <v>40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3" spans="1:29" x14ac:dyDescent="0.25">
      <c r="A3" s="7" t="s">
        <v>10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18</v>
      </c>
      <c r="I3" s="7" t="s">
        <v>19</v>
      </c>
      <c r="J3" s="7" t="s">
        <v>20</v>
      </c>
      <c r="K3" s="7" t="s">
        <v>21</v>
      </c>
      <c r="L3" s="7" t="s">
        <v>22</v>
      </c>
      <c r="M3" s="7" t="s">
        <v>23</v>
      </c>
      <c r="N3" s="7" t="s">
        <v>24</v>
      </c>
      <c r="O3" s="7" t="s">
        <v>25</v>
      </c>
      <c r="P3" s="7" t="s">
        <v>26</v>
      </c>
      <c r="Q3" s="7" t="s">
        <v>27</v>
      </c>
      <c r="R3" s="7" t="s">
        <v>28</v>
      </c>
      <c r="S3" s="7" t="s">
        <v>29</v>
      </c>
      <c r="T3" s="7" t="s">
        <v>7</v>
      </c>
      <c r="U3" s="7" t="s">
        <v>30</v>
      </c>
      <c r="V3" s="7" t="s">
        <v>31</v>
      </c>
      <c r="W3" s="7" t="s">
        <v>32</v>
      </c>
      <c r="X3" s="7" t="s">
        <v>33</v>
      </c>
      <c r="Y3" s="12" t="s">
        <v>34</v>
      </c>
      <c r="Z3" s="15"/>
    </row>
    <row r="4" spans="1:29" x14ac:dyDescent="0.25">
      <c r="A4" s="8" t="s">
        <v>11</v>
      </c>
      <c r="B4" s="8" t="s">
        <v>34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  <c r="M4" s="8" t="s">
        <v>22</v>
      </c>
      <c r="N4" s="8" t="s">
        <v>23</v>
      </c>
      <c r="O4" s="8" t="s">
        <v>24</v>
      </c>
      <c r="P4" s="8" t="s">
        <v>25</v>
      </c>
      <c r="Q4" s="8" t="s">
        <v>26</v>
      </c>
      <c r="R4" s="8" t="s">
        <v>27</v>
      </c>
      <c r="S4" s="8" t="s">
        <v>28</v>
      </c>
      <c r="T4" s="8" t="s">
        <v>29</v>
      </c>
      <c r="U4" s="8" t="s">
        <v>7</v>
      </c>
      <c r="V4" s="8" t="s">
        <v>30</v>
      </c>
      <c r="W4" s="8" t="s">
        <v>31</v>
      </c>
      <c r="X4" s="8" t="s">
        <v>32</v>
      </c>
      <c r="Y4" s="13" t="s">
        <v>33</v>
      </c>
      <c r="Z4" s="16"/>
    </row>
    <row r="5" spans="1:29" x14ac:dyDescent="0.25">
      <c r="A5" s="9" t="s">
        <v>35</v>
      </c>
      <c r="B5" s="9" t="s">
        <v>6</v>
      </c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 t="s">
        <v>9</v>
      </c>
      <c r="O5" s="9" t="s">
        <v>30</v>
      </c>
      <c r="P5" s="9" t="s">
        <v>31</v>
      </c>
      <c r="Q5" s="9" t="s">
        <v>32</v>
      </c>
      <c r="R5" s="9" t="s">
        <v>33</v>
      </c>
      <c r="S5" s="9" t="s">
        <v>34</v>
      </c>
      <c r="T5" s="9" t="s">
        <v>12</v>
      </c>
      <c r="U5" s="9" t="s">
        <v>13</v>
      </c>
      <c r="V5" s="9" t="s">
        <v>14</v>
      </c>
      <c r="W5" s="9" t="s">
        <v>15</v>
      </c>
      <c r="X5" s="9" t="s">
        <v>16</v>
      </c>
      <c r="Y5" s="9" t="s">
        <v>17</v>
      </c>
      <c r="Z5" s="14" t="s">
        <v>0</v>
      </c>
      <c r="AA5" s="3" t="s">
        <v>3</v>
      </c>
      <c r="AB5" s="3" t="s">
        <v>4</v>
      </c>
      <c r="AC5" s="3" t="s">
        <v>5</v>
      </c>
    </row>
    <row r="6" spans="1:29" x14ac:dyDescent="0.25">
      <c r="A6" s="2" t="s">
        <v>37</v>
      </c>
      <c r="B6" s="4">
        <v>36</v>
      </c>
      <c r="C6" s="4">
        <v>37</v>
      </c>
      <c r="D6" s="4">
        <v>21</v>
      </c>
      <c r="E6" s="4">
        <v>16</v>
      </c>
      <c r="F6" s="4">
        <v>22</v>
      </c>
      <c r="G6" s="4">
        <v>24</v>
      </c>
      <c r="H6" s="4">
        <v>42</v>
      </c>
      <c r="I6" s="4">
        <v>21</v>
      </c>
      <c r="J6" s="4">
        <v>16</v>
      </c>
      <c r="K6" s="17">
        <v>11</v>
      </c>
      <c r="L6" s="4">
        <v>13</v>
      </c>
      <c r="M6" s="4">
        <v>21</v>
      </c>
      <c r="N6" s="17">
        <v>26</v>
      </c>
      <c r="O6" s="17">
        <v>26</v>
      </c>
      <c r="P6" s="4">
        <v>31</v>
      </c>
      <c r="Q6" s="4">
        <v>24</v>
      </c>
      <c r="R6" s="4">
        <v>23</v>
      </c>
      <c r="S6" s="4">
        <v>17</v>
      </c>
      <c r="T6" s="4">
        <v>27</v>
      </c>
      <c r="U6" s="4">
        <v>39</v>
      </c>
      <c r="V6" s="4">
        <v>28</v>
      </c>
      <c r="W6" s="17">
        <v>23</v>
      </c>
      <c r="X6" s="4">
        <v>24</v>
      </c>
      <c r="Y6" s="17">
        <v>31</v>
      </c>
      <c r="Z6" s="2">
        <f>SUM(B6:Y6)</f>
        <v>599</v>
      </c>
      <c r="AA6" s="20">
        <f>Z8*5</f>
        <v>2590</v>
      </c>
      <c r="AB6" s="20">
        <f>Z7*25</f>
        <v>2025</v>
      </c>
      <c r="AC6" s="20">
        <f>AA6-AB6</f>
        <v>565</v>
      </c>
    </row>
    <row r="7" spans="1:29" x14ac:dyDescent="0.25">
      <c r="A7" s="2" t="s">
        <v>8</v>
      </c>
      <c r="B7" s="4">
        <v>3</v>
      </c>
      <c r="C7" s="4">
        <v>7</v>
      </c>
      <c r="D7" s="4">
        <v>3</v>
      </c>
      <c r="E7" s="4">
        <v>3</v>
      </c>
      <c r="F7" s="4">
        <v>2</v>
      </c>
      <c r="G7" s="4">
        <v>4</v>
      </c>
      <c r="H7" s="4">
        <v>7</v>
      </c>
      <c r="I7" s="4">
        <v>3</v>
      </c>
      <c r="J7" s="4">
        <v>2</v>
      </c>
      <c r="K7" s="17">
        <v>3</v>
      </c>
      <c r="L7" s="4">
        <v>1</v>
      </c>
      <c r="M7" s="4">
        <v>3</v>
      </c>
      <c r="N7" s="17">
        <v>5</v>
      </c>
      <c r="O7" s="17">
        <v>5</v>
      </c>
      <c r="P7" s="4">
        <v>4</v>
      </c>
      <c r="Q7" s="4">
        <v>3</v>
      </c>
      <c r="R7" s="4">
        <v>1</v>
      </c>
      <c r="S7" s="4"/>
      <c r="T7" s="4">
        <v>2</v>
      </c>
      <c r="U7" s="4">
        <v>2</v>
      </c>
      <c r="V7" s="4">
        <v>3</v>
      </c>
      <c r="W7" s="17">
        <v>5</v>
      </c>
      <c r="X7" s="4">
        <v>3</v>
      </c>
      <c r="Y7" s="17">
        <v>7</v>
      </c>
      <c r="Z7" s="2">
        <f t="shared" ref="Z7:Z8" si="0">SUM(B7:Y7)</f>
        <v>81</v>
      </c>
    </row>
    <row r="8" spans="1:29" x14ac:dyDescent="0.25">
      <c r="A8" s="2" t="s">
        <v>1</v>
      </c>
      <c r="B8" s="4">
        <f>B6-B7</f>
        <v>33</v>
      </c>
      <c r="C8" s="4">
        <f>C6-C7</f>
        <v>30</v>
      </c>
      <c r="D8" s="4">
        <f t="shared" ref="D8:Y8" si="1">D6-D7</f>
        <v>18</v>
      </c>
      <c r="E8" s="4">
        <f t="shared" si="1"/>
        <v>13</v>
      </c>
      <c r="F8" s="4">
        <f t="shared" si="1"/>
        <v>20</v>
      </c>
      <c r="G8" s="4">
        <f t="shared" si="1"/>
        <v>20</v>
      </c>
      <c r="H8" s="4">
        <f t="shared" si="1"/>
        <v>35</v>
      </c>
      <c r="I8" s="4">
        <f t="shared" si="1"/>
        <v>18</v>
      </c>
      <c r="J8" s="4">
        <f t="shared" si="1"/>
        <v>14</v>
      </c>
      <c r="K8" s="17">
        <f t="shared" si="1"/>
        <v>8</v>
      </c>
      <c r="L8" s="4">
        <f t="shared" si="1"/>
        <v>12</v>
      </c>
      <c r="M8" s="4">
        <f t="shared" si="1"/>
        <v>18</v>
      </c>
      <c r="N8" s="17">
        <f t="shared" si="1"/>
        <v>21</v>
      </c>
      <c r="O8" s="17">
        <f t="shared" si="1"/>
        <v>21</v>
      </c>
      <c r="P8" s="4">
        <f t="shared" si="1"/>
        <v>27</v>
      </c>
      <c r="Q8" s="4">
        <f t="shared" si="1"/>
        <v>21</v>
      </c>
      <c r="R8" s="4">
        <f t="shared" si="1"/>
        <v>22</v>
      </c>
      <c r="S8" s="4">
        <f t="shared" si="1"/>
        <v>17</v>
      </c>
      <c r="T8" s="4">
        <f t="shared" si="1"/>
        <v>25</v>
      </c>
      <c r="U8" s="4">
        <f t="shared" si="1"/>
        <v>37</v>
      </c>
      <c r="V8" s="4">
        <f t="shared" si="1"/>
        <v>25</v>
      </c>
      <c r="W8" s="17">
        <f t="shared" si="1"/>
        <v>18</v>
      </c>
      <c r="X8" s="4">
        <f t="shared" si="1"/>
        <v>21</v>
      </c>
      <c r="Y8" s="17">
        <f t="shared" si="1"/>
        <v>24</v>
      </c>
      <c r="Z8" s="2">
        <f t="shared" si="0"/>
        <v>518</v>
      </c>
    </row>
    <row r="9" spans="1:29" x14ac:dyDescent="0.25">
      <c r="A9" s="2" t="s">
        <v>2</v>
      </c>
      <c r="B9" s="6">
        <f>B8/B6*100</f>
        <v>91.666666666666657</v>
      </c>
      <c r="C9" s="6">
        <f>C8/C6*100</f>
        <v>81.081081081081081</v>
      </c>
      <c r="D9" s="6">
        <f t="shared" ref="D9:Z9" si="2">D8/D6*100</f>
        <v>85.714285714285708</v>
      </c>
      <c r="E9" s="6">
        <f t="shared" si="2"/>
        <v>81.25</v>
      </c>
      <c r="F9" s="6">
        <f t="shared" si="2"/>
        <v>90.909090909090907</v>
      </c>
      <c r="G9" s="6">
        <f t="shared" si="2"/>
        <v>83.333333333333343</v>
      </c>
      <c r="H9" s="6">
        <f t="shared" si="2"/>
        <v>83.333333333333343</v>
      </c>
      <c r="I9" s="6">
        <f t="shared" si="2"/>
        <v>85.714285714285708</v>
      </c>
      <c r="J9" s="6">
        <f t="shared" si="2"/>
        <v>87.5</v>
      </c>
      <c r="K9" s="18">
        <f t="shared" si="2"/>
        <v>72.727272727272734</v>
      </c>
      <c r="L9" s="6">
        <f t="shared" si="2"/>
        <v>92.307692307692307</v>
      </c>
      <c r="M9" s="6">
        <f t="shared" si="2"/>
        <v>85.714285714285708</v>
      </c>
      <c r="N9" s="18">
        <f t="shared" si="2"/>
        <v>80.769230769230774</v>
      </c>
      <c r="O9" s="18">
        <f t="shared" si="2"/>
        <v>80.769230769230774</v>
      </c>
      <c r="P9" s="19">
        <f t="shared" si="2"/>
        <v>87.096774193548384</v>
      </c>
      <c r="Q9" s="19">
        <f t="shared" si="2"/>
        <v>87.5</v>
      </c>
      <c r="R9" s="19">
        <f t="shared" si="2"/>
        <v>95.652173913043484</v>
      </c>
      <c r="S9" s="19">
        <f t="shared" si="2"/>
        <v>100</v>
      </c>
      <c r="T9" s="19">
        <f t="shared" si="2"/>
        <v>92.592592592592595</v>
      </c>
      <c r="U9" s="19">
        <f t="shared" si="2"/>
        <v>94.871794871794862</v>
      </c>
      <c r="V9" s="19">
        <f t="shared" si="2"/>
        <v>89.285714285714292</v>
      </c>
      <c r="W9" s="18">
        <f t="shared" si="2"/>
        <v>78.260869565217391</v>
      </c>
      <c r="X9" s="6">
        <f t="shared" si="2"/>
        <v>87.5</v>
      </c>
      <c r="Y9" s="18">
        <f t="shared" si="2"/>
        <v>77.41935483870968</v>
      </c>
      <c r="Z9" s="5">
        <f t="shared" si="2"/>
        <v>86.477462437395658</v>
      </c>
    </row>
    <row r="10" spans="1:2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x14ac:dyDescent="0.25">
      <c r="A11" s="1"/>
      <c r="B11" s="1"/>
      <c r="C11" s="10"/>
      <c r="D11" s="10"/>
      <c r="E11" s="1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x14ac:dyDescent="0.25">
      <c r="A12" s="1"/>
      <c r="B12" s="1"/>
      <c r="C12" s="11"/>
      <c r="D12" s="10"/>
      <c r="E12" s="1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ht="18.75" x14ac:dyDescent="0.3">
      <c r="A13" s="26" t="s">
        <v>36</v>
      </c>
      <c r="B13" s="26"/>
      <c r="C13" s="26"/>
      <c r="D13" s="26"/>
      <c r="E13" s="26"/>
      <c r="F13" s="26"/>
      <c r="G13" s="26"/>
      <c r="H13" s="26"/>
      <c r="I13" s="2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 x14ac:dyDescent="0.25">
      <c r="A14" s="7" t="s">
        <v>10</v>
      </c>
      <c r="B14" s="7" t="s">
        <v>26</v>
      </c>
      <c r="C14" s="7" t="s">
        <v>27</v>
      </c>
      <c r="D14" s="7" t="s">
        <v>28</v>
      </c>
      <c r="E14" s="7" t="s">
        <v>29</v>
      </c>
      <c r="F14" s="7" t="s">
        <v>7</v>
      </c>
      <c r="G14" s="7" t="s">
        <v>30</v>
      </c>
      <c r="H14" s="7" t="s">
        <v>31</v>
      </c>
      <c r="I14" s="15"/>
      <c r="J14" s="1"/>
      <c r="K14" s="1"/>
    </row>
    <row r="15" spans="1:29" x14ac:dyDescent="0.25">
      <c r="A15" s="8" t="s">
        <v>11</v>
      </c>
      <c r="B15" s="8" t="s">
        <v>25</v>
      </c>
      <c r="C15" s="8" t="s">
        <v>26</v>
      </c>
      <c r="D15" s="8" t="s">
        <v>27</v>
      </c>
      <c r="E15" s="8" t="s">
        <v>28</v>
      </c>
      <c r="F15" s="8" t="s">
        <v>29</v>
      </c>
      <c r="G15" s="8" t="s">
        <v>7</v>
      </c>
      <c r="H15" s="8" t="s">
        <v>30</v>
      </c>
      <c r="I15" s="16"/>
      <c r="J15" s="1"/>
      <c r="K15" s="1"/>
    </row>
    <row r="16" spans="1:29" x14ac:dyDescent="0.25">
      <c r="A16" s="9" t="s">
        <v>35</v>
      </c>
      <c r="B16" s="9" t="s">
        <v>31</v>
      </c>
      <c r="C16" s="9" t="s">
        <v>32</v>
      </c>
      <c r="D16" s="9" t="s">
        <v>33</v>
      </c>
      <c r="E16" s="9" t="s">
        <v>34</v>
      </c>
      <c r="F16" s="9" t="s">
        <v>12</v>
      </c>
      <c r="G16" s="9" t="s">
        <v>13</v>
      </c>
      <c r="H16" s="9" t="s">
        <v>14</v>
      </c>
      <c r="I16" s="9" t="s">
        <v>0</v>
      </c>
      <c r="J16" s="3" t="s">
        <v>3</v>
      </c>
      <c r="K16" s="3" t="s">
        <v>4</v>
      </c>
      <c r="L16" s="3" t="s">
        <v>5</v>
      </c>
    </row>
    <row r="17" spans="1:26" x14ac:dyDescent="0.25">
      <c r="A17" s="2" t="s">
        <v>37</v>
      </c>
      <c r="B17" s="4">
        <v>31</v>
      </c>
      <c r="C17" s="4">
        <v>24</v>
      </c>
      <c r="D17" s="4">
        <v>23</v>
      </c>
      <c r="E17" s="4">
        <v>17</v>
      </c>
      <c r="F17" s="4">
        <v>27</v>
      </c>
      <c r="G17" s="4">
        <v>39</v>
      </c>
      <c r="H17" s="4">
        <v>28</v>
      </c>
      <c r="I17" s="20">
        <f>SUM(B17:H17)</f>
        <v>189</v>
      </c>
      <c r="J17" s="25">
        <f>I19*5</f>
        <v>870</v>
      </c>
      <c r="K17" s="25">
        <f>I18*25</f>
        <v>375</v>
      </c>
      <c r="L17" s="25">
        <f>J17-K17</f>
        <v>495</v>
      </c>
    </row>
    <row r="18" spans="1:26" x14ac:dyDescent="0.25">
      <c r="A18" s="2" t="s">
        <v>8</v>
      </c>
      <c r="B18" s="4">
        <v>4</v>
      </c>
      <c r="C18" s="4">
        <v>3</v>
      </c>
      <c r="D18" s="4">
        <v>1</v>
      </c>
      <c r="E18" s="4"/>
      <c r="F18" s="4">
        <v>2</v>
      </c>
      <c r="G18" s="4">
        <v>2</v>
      </c>
      <c r="H18" s="4">
        <v>3</v>
      </c>
      <c r="I18" s="20">
        <f t="shared" ref="I18:I19" si="3">SUM(B18:H18)</f>
        <v>15</v>
      </c>
      <c r="J18" s="1"/>
      <c r="K18" s="1"/>
      <c r="L18" s="1"/>
    </row>
    <row r="19" spans="1:26" x14ac:dyDescent="0.25">
      <c r="A19" s="2" t="s">
        <v>1</v>
      </c>
      <c r="B19" s="4">
        <f t="shared" ref="B19" si="4">B17-B18</f>
        <v>27</v>
      </c>
      <c r="C19" s="4">
        <f t="shared" ref="C19" si="5">C17-C18</f>
        <v>21</v>
      </c>
      <c r="D19" s="4">
        <f t="shared" ref="D19" si="6">D17-D18</f>
        <v>22</v>
      </c>
      <c r="E19" s="4">
        <f t="shared" ref="E19" si="7">E17-E18</f>
        <v>17</v>
      </c>
      <c r="F19" s="4">
        <f t="shared" ref="F19" si="8">F17-F18</f>
        <v>25</v>
      </c>
      <c r="G19" s="4">
        <f t="shared" ref="G19" si="9">G17-G18</f>
        <v>37</v>
      </c>
      <c r="H19" s="4">
        <f t="shared" ref="H19" si="10">H17-H18</f>
        <v>25</v>
      </c>
      <c r="I19" s="20">
        <f t="shared" si="3"/>
        <v>174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2" t="s">
        <v>2</v>
      </c>
      <c r="B20" s="6">
        <f t="shared" ref="B20" si="11">B19/B17*100</f>
        <v>87.096774193548384</v>
      </c>
      <c r="C20" s="6">
        <f t="shared" ref="C20" si="12">C19/C17*100</f>
        <v>87.5</v>
      </c>
      <c r="D20" s="6">
        <f t="shared" ref="D20" si="13">D19/D17*100</f>
        <v>95.652173913043484</v>
      </c>
      <c r="E20" s="6">
        <f t="shared" ref="E20" si="14">E19/E17*100</f>
        <v>100</v>
      </c>
      <c r="F20" s="6">
        <f t="shared" ref="F20" si="15">F19/F17*100</f>
        <v>92.592592592592595</v>
      </c>
      <c r="G20" s="6">
        <f t="shared" ref="G20" si="16">G19/G17*100</f>
        <v>94.871794871794862</v>
      </c>
      <c r="H20" s="6">
        <f t="shared" ref="H20" si="17">H19/H17*100</f>
        <v>89.285714285714292</v>
      </c>
      <c r="I20" s="21">
        <f>I19/I17*100</f>
        <v>92.063492063492063</v>
      </c>
      <c r="J20" s="1"/>
      <c r="K20" s="1"/>
      <c r="L20" s="1"/>
      <c r="M20" s="1"/>
    </row>
    <row r="21" spans="1:2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2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26" ht="18.75" x14ac:dyDescent="0.3">
      <c r="A23" s="26" t="s">
        <v>38</v>
      </c>
      <c r="B23" s="26"/>
      <c r="C23" s="26"/>
      <c r="D23" s="26"/>
      <c r="E23" s="26"/>
      <c r="F23" s="26"/>
      <c r="G23" s="26"/>
      <c r="H23" s="26"/>
      <c r="I23" s="26"/>
      <c r="J23" s="1"/>
      <c r="K23" s="1"/>
      <c r="L23" s="1"/>
      <c r="M23" s="1"/>
    </row>
    <row r="24" spans="1:26" x14ac:dyDescent="0.25">
      <c r="A24" s="7" t="s">
        <v>10</v>
      </c>
      <c r="B24" s="7" t="s">
        <v>12</v>
      </c>
      <c r="C24" s="7" t="s">
        <v>16</v>
      </c>
      <c r="D24" s="7" t="s">
        <v>22</v>
      </c>
      <c r="E24" s="7" t="s">
        <v>28</v>
      </c>
      <c r="F24" s="7" t="s">
        <v>29</v>
      </c>
      <c r="G24" s="7" t="s">
        <v>7</v>
      </c>
      <c r="H24" s="7" t="s">
        <v>30</v>
      </c>
      <c r="I24" s="15"/>
      <c r="J24" s="1"/>
      <c r="K24" s="1"/>
      <c r="L24" s="1"/>
      <c r="M24" s="1"/>
    </row>
    <row r="25" spans="1:26" x14ac:dyDescent="0.25">
      <c r="A25" s="8" t="s">
        <v>11</v>
      </c>
      <c r="B25" s="8" t="s">
        <v>34</v>
      </c>
      <c r="C25" s="8" t="s">
        <v>15</v>
      </c>
      <c r="D25" s="8" t="s">
        <v>21</v>
      </c>
      <c r="E25" s="8" t="s">
        <v>27</v>
      </c>
      <c r="F25" s="8" t="s">
        <v>28</v>
      </c>
      <c r="G25" s="8" t="s">
        <v>29</v>
      </c>
      <c r="H25" s="8" t="s">
        <v>7</v>
      </c>
      <c r="I25" s="16"/>
      <c r="J25" s="1"/>
      <c r="K25" s="1"/>
      <c r="L25" s="1"/>
      <c r="M25" s="1"/>
    </row>
    <row r="26" spans="1:26" x14ac:dyDescent="0.25">
      <c r="A26" s="9" t="s">
        <v>35</v>
      </c>
      <c r="B26" s="9" t="s">
        <v>6</v>
      </c>
      <c r="C26" s="9">
        <v>4</v>
      </c>
      <c r="D26" s="9">
        <v>10</v>
      </c>
      <c r="E26" s="9" t="s">
        <v>33</v>
      </c>
      <c r="F26" s="9" t="s">
        <v>34</v>
      </c>
      <c r="G26" s="9" t="s">
        <v>12</v>
      </c>
      <c r="H26" s="9" t="s">
        <v>13</v>
      </c>
      <c r="I26" s="9" t="s">
        <v>0</v>
      </c>
      <c r="J26" s="3" t="s">
        <v>3</v>
      </c>
      <c r="K26" s="3" t="s">
        <v>4</v>
      </c>
      <c r="L26" s="3" t="s">
        <v>5</v>
      </c>
      <c r="M26" s="1"/>
    </row>
    <row r="27" spans="1:26" x14ac:dyDescent="0.25">
      <c r="A27" s="2" t="s">
        <v>37</v>
      </c>
      <c r="B27" s="4">
        <v>36</v>
      </c>
      <c r="C27" s="4">
        <v>22</v>
      </c>
      <c r="D27" s="4">
        <v>13</v>
      </c>
      <c r="E27" s="4">
        <v>23</v>
      </c>
      <c r="F27" s="4">
        <v>17</v>
      </c>
      <c r="G27" s="4">
        <v>27</v>
      </c>
      <c r="H27" s="4">
        <v>39</v>
      </c>
      <c r="I27" s="20">
        <f>SUM(B27:H27)</f>
        <v>177</v>
      </c>
      <c r="J27" s="20">
        <f>I29*5</f>
        <v>830</v>
      </c>
      <c r="K27" s="20">
        <f>I28*25</f>
        <v>275</v>
      </c>
      <c r="L27" s="20">
        <f>J27-K27</f>
        <v>555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2" t="s">
        <v>8</v>
      </c>
      <c r="B28" s="4">
        <v>3</v>
      </c>
      <c r="C28" s="4">
        <v>2</v>
      </c>
      <c r="D28" s="4">
        <v>1</v>
      </c>
      <c r="E28" s="4">
        <v>1</v>
      </c>
      <c r="F28" s="4"/>
      <c r="G28" s="4">
        <v>2</v>
      </c>
      <c r="H28" s="4">
        <v>2</v>
      </c>
      <c r="I28" s="20">
        <f t="shared" ref="I28:I29" si="18">SUM(B28:H28)</f>
        <v>11</v>
      </c>
      <c r="J28" s="1"/>
      <c r="K28" s="1"/>
      <c r="L28" s="1"/>
    </row>
    <row r="29" spans="1:26" x14ac:dyDescent="0.25">
      <c r="A29" s="2" t="s">
        <v>1</v>
      </c>
      <c r="B29" s="4">
        <f>B27-B28</f>
        <v>33</v>
      </c>
      <c r="C29" s="4">
        <f t="shared" ref="C29:F29" si="19">C27-C28</f>
        <v>20</v>
      </c>
      <c r="D29" s="4">
        <f t="shared" si="19"/>
        <v>12</v>
      </c>
      <c r="E29" s="4">
        <f t="shared" si="19"/>
        <v>22</v>
      </c>
      <c r="F29" s="4">
        <f t="shared" si="19"/>
        <v>17</v>
      </c>
      <c r="G29" s="4">
        <f t="shared" ref="G29" si="20">G27-G28</f>
        <v>25</v>
      </c>
      <c r="H29" s="4">
        <f t="shared" ref="H29" si="21">H27-H28</f>
        <v>37</v>
      </c>
      <c r="I29" s="20">
        <f t="shared" si="18"/>
        <v>166</v>
      </c>
      <c r="J29" s="1"/>
      <c r="K29" s="1"/>
      <c r="L29" s="1"/>
    </row>
    <row r="30" spans="1:26" x14ac:dyDescent="0.25">
      <c r="A30" s="2" t="s">
        <v>2</v>
      </c>
      <c r="B30" s="6">
        <f>B29/B27*100</f>
        <v>91.666666666666657</v>
      </c>
      <c r="C30" s="6">
        <f t="shared" ref="C30:F30" si="22">C29/C27*100</f>
        <v>90.909090909090907</v>
      </c>
      <c r="D30" s="6">
        <f t="shared" si="22"/>
        <v>92.307692307692307</v>
      </c>
      <c r="E30" s="22">
        <f t="shared" si="22"/>
        <v>95.652173913043484</v>
      </c>
      <c r="F30" s="22">
        <f t="shared" si="22"/>
        <v>100</v>
      </c>
      <c r="G30" s="22">
        <f t="shared" ref="G30" si="23">G29/G27*100</f>
        <v>92.592592592592595</v>
      </c>
      <c r="H30" s="22">
        <f t="shared" ref="H30:I30" si="24">H29/H27*100</f>
        <v>94.871794871794862</v>
      </c>
      <c r="I30" s="23">
        <f t="shared" si="24"/>
        <v>93.78531073446328</v>
      </c>
    </row>
    <row r="33" spans="1:24" ht="18.75" x14ac:dyDescent="0.3">
      <c r="A33" s="26" t="s">
        <v>39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</row>
    <row r="34" spans="1:24" x14ac:dyDescent="0.25">
      <c r="A34" s="7" t="s">
        <v>10</v>
      </c>
      <c r="B34" s="7" t="s">
        <v>12</v>
      </c>
      <c r="C34" s="7" t="s">
        <v>13</v>
      </c>
      <c r="D34" s="7" t="s">
        <v>14</v>
      </c>
      <c r="E34" s="7" t="s">
        <v>15</v>
      </c>
      <c r="F34" s="7" t="s">
        <v>16</v>
      </c>
      <c r="G34" s="7" t="s">
        <v>17</v>
      </c>
      <c r="H34" s="7" t="s">
        <v>18</v>
      </c>
      <c r="I34" s="7" t="s">
        <v>19</v>
      </c>
      <c r="J34" s="7" t="s">
        <v>20</v>
      </c>
      <c r="K34" s="7" t="s">
        <v>22</v>
      </c>
      <c r="L34" s="7" t="s">
        <v>23</v>
      </c>
      <c r="M34" s="7" t="s">
        <v>26</v>
      </c>
      <c r="N34" s="7" t="s">
        <v>27</v>
      </c>
      <c r="O34" s="7" t="s">
        <v>28</v>
      </c>
      <c r="P34" s="7" t="s">
        <v>29</v>
      </c>
      <c r="Q34" s="7" t="s">
        <v>7</v>
      </c>
      <c r="R34" s="7" t="s">
        <v>30</v>
      </c>
      <c r="S34" s="7" t="s">
        <v>31</v>
      </c>
      <c r="T34" s="7" t="s">
        <v>33</v>
      </c>
      <c r="U34" s="15"/>
    </row>
    <row r="35" spans="1:24" x14ac:dyDescent="0.25">
      <c r="A35" s="8" t="s">
        <v>11</v>
      </c>
      <c r="B35" s="8" t="s">
        <v>34</v>
      </c>
      <c r="C35" s="8" t="s">
        <v>12</v>
      </c>
      <c r="D35" s="8" t="s">
        <v>13</v>
      </c>
      <c r="E35" s="8" t="s">
        <v>14</v>
      </c>
      <c r="F35" s="8" t="s">
        <v>15</v>
      </c>
      <c r="G35" s="8" t="s">
        <v>16</v>
      </c>
      <c r="H35" s="8" t="s">
        <v>17</v>
      </c>
      <c r="I35" s="8" t="s">
        <v>18</v>
      </c>
      <c r="J35" s="8" t="s">
        <v>19</v>
      </c>
      <c r="K35" s="8" t="s">
        <v>21</v>
      </c>
      <c r="L35" s="8" t="s">
        <v>22</v>
      </c>
      <c r="M35" s="8" t="s">
        <v>25</v>
      </c>
      <c r="N35" s="8" t="s">
        <v>26</v>
      </c>
      <c r="O35" s="8" t="s">
        <v>27</v>
      </c>
      <c r="P35" s="8" t="s">
        <v>28</v>
      </c>
      <c r="Q35" s="8" t="s">
        <v>29</v>
      </c>
      <c r="R35" s="8" t="s">
        <v>7</v>
      </c>
      <c r="S35" s="8" t="s">
        <v>30</v>
      </c>
      <c r="T35" s="8" t="s">
        <v>32</v>
      </c>
      <c r="U35" s="16"/>
    </row>
    <row r="36" spans="1:24" x14ac:dyDescent="0.25">
      <c r="A36" s="9" t="s">
        <v>35</v>
      </c>
      <c r="B36" s="9" t="s">
        <v>6</v>
      </c>
      <c r="C36" s="9">
        <v>1</v>
      </c>
      <c r="D36" s="9">
        <v>2</v>
      </c>
      <c r="E36" s="9">
        <v>3</v>
      </c>
      <c r="F36" s="9">
        <v>4</v>
      </c>
      <c r="G36" s="9">
        <v>5</v>
      </c>
      <c r="H36" s="9">
        <v>6</v>
      </c>
      <c r="I36" s="9">
        <v>7</v>
      </c>
      <c r="J36" s="9">
        <v>8</v>
      </c>
      <c r="K36" s="9">
        <v>10</v>
      </c>
      <c r="L36" s="9">
        <v>11</v>
      </c>
      <c r="M36" s="9" t="s">
        <v>31</v>
      </c>
      <c r="N36" s="9" t="s">
        <v>32</v>
      </c>
      <c r="O36" s="9" t="s">
        <v>33</v>
      </c>
      <c r="P36" s="9" t="s">
        <v>34</v>
      </c>
      <c r="Q36" s="9" t="s">
        <v>12</v>
      </c>
      <c r="R36" s="9" t="s">
        <v>13</v>
      </c>
      <c r="S36" s="9" t="s">
        <v>14</v>
      </c>
      <c r="T36" s="9" t="s">
        <v>16</v>
      </c>
      <c r="U36" s="9" t="s">
        <v>0</v>
      </c>
      <c r="V36" s="3" t="s">
        <v>3</v>
      </c>
      <c r="W36" s="3" t="s">
        <v>4</v>
      </c>
      <c r="X36" s="3" t="s">
        <v>5</v>
      </c>
    </row>
    <row r="37" spans="1:24" x14ac:dyDescent="0.25">
      <c r="A37" s="2" t="s">
        <v>37</v>
      </c>
      <c r="B37" s="4">
        <v>36</v>
      </c>
      <c r="C37" s="4">
        <v>37</v>
      </c>
      <c r="D37" s="4">
        <v>21</v>
      </c>
      <c r="E37" s="4">
        <v>16</v>
      </c>
      <c r="F37" s="4">
        <v>22</v>
      </c>
      <c r="G37" s="4">
        <v>24</v>
      </c>
      <c r="H37" s="4">
        <v>42</v>
      </c>
      <c r="I37" s="4">
        <v>21</v>
      </c>
      <c r="J37" s="4">
        <v>16</v>
      </c>
      <c r="K37" s="4">
        <v>13</v>
      </c>
      <c r="L37" s="4">
        <v>21</v>
      </c>
      <c r="M37" s="4">
        <v>31</v>
      </c>
      <c r="N37" s="4">
        <v>24</v>
      </c>
      <c r="O37" s="4">
        <v>23</v>
      </c>
      <c r="P37" s="4">
        <v>17</v>
      </c>
      <c r="Q37" s="4">
        <v>27</v>
      </c>
      <c r="R37" s="4">
        <v>39</v>
      </c>
      <c r="S37" s="4">
        <v>28</v>
      </c>
      <c r="T37" s="4">
        <v>24</v>
      </c>
      <c r="U37" s="20">
        <f>SUM(B37:T37)</f>
        <v>482</v>
      </c>
      <c r="V37" s="20">
        <f>U39*5</f>
        <v>2130</v>
      </c>
      <c r="W37" s="20">
        <f>U38*25</f>
        <v>1400</v>
      </c>
      <c r="X37" s="20">
        <f>V37-W37</f>
        <v>730</v>
      </c>
    </row>
    <row r="38" spans="1:24" x14ac:dyDescent="0.25">
      <c r="A38" s="2" t="s">
        <v>8</v>
      </c>
      <c r="B38" s="4">
        <v>3</v>
      </c>
      <c r="C38" s="4">
        <v>7</v>
      </c>
      <c r="D38" s="4">
        <v>3</v>
      </c>
      <c r="E38" s="4">
        <v>3</v>
      </c>
      <c r="F38" s="4">
        <v>2</v>
      </c>
      <c r="G38" s="4">
        <v>4</v>
      </c>
      <c r="H38" s="4">
        <v>7</v>
      </c>
      <c r="I38" s="4">
        <v>3</v>
      </c>
      <c r="J38" s="4">
        <v>2</v>
      </c>
      <c r="K38" s="4">
        <v>1</v>
      </c>
      <c r="L38" s="4">
        <v>3</v>
      </c>
      <c r="M38" s="4">
        <v>4</v>
      </c>
      <c r="N38" s="4">
        <v>3</v>
      </c>
      <c r="O38" s="4">
        <v>1</v>
      </c>
      <c r="P38" s="4"/>
      <c r="Q38" s="4">
        <v>2</v>
      </c>
      <c r="R38" s="4">
        <v>2</v>
      </c>
      <c r="S38" s="4">
        <v>3</v>
      </c>
      <c r="T38" s="4">
        <v>3</v>
      </c>
      <c r="U38" s="20">
        <f t="shared" ref="U38:U39" si="25">SUM(B38:T38)</f>
        <v>56</v>
      </c>
      <c r="V38" s="1"/>
      <c r="W38" s="1"/>
      <c r="X38" s="1"/>
    </row>
    <row r="39" spans="1:24" x14ac:dyDescent="0.25">
      <c r="A39" s="2" t="s">
        <v>1</v>
      </c>
      <c r="B39" s="4">
        <f>B37-B38</f>
        <v>33</v>
      </c>
      <c r="C39" s="4">
        <f>C37-C38</f>
        <v>30</v>
      </c>
      <c r="D39" s="4">
        <f t="shared" ref="D39" si="26">D37-D38</f>
        <v>18</v>
      </c>
      <c r="E39" s="4">
        <f t="shared" ref="E39" si="27">E37-E38</f>
        <v>13</v>
      </c>
      <c r="F39" s="4">
        <f t="shared" ref="F39" si="28">F37-F38</f>
        <v>20</v>
      </c>
      <c r="G39" s="4">
        <f t="shared" ref="G39" si="29">G37-G38</f>
        <v>20</v>
      </c>
      <c r="H39" s="4">
        <f t="shared" ref="H39" si="30">H37-H38</f>
        <v>35</v>
      </c>
      <c r="I39" s="4">
        <f t="shared" ref="I39" si="31">I37-I38</f>
        <v>18</v>
      </c>
      <c r="J39" s="4">
        <f t="shared" ref="J39" si="32">J37-J38</f>
        <v>14</v>
      </c>
      <c r="K39" s="4">
        <f t="shared" ref="K39" si="33">K37-K38</f>
        <v>12</v>
      </c>
      <c r="L39" s="4">
        <f t="shared" ref="L39" si="34">L37-L38</f>
        <v>18</v>
      </c>
      <c r="M39" s="4">
        <f t="shared" ref="M39" si="35">M37-M38</f>
        <v>27</v>
      </c>
      <c r="N39" s="4">
        <f t="shared" ref="N39" si="36">N37-N38</f>
        <v>21</v>
      </c>
      <c r="O39" s="4">
        <f t="shared" ref="O39" si="37">O37-O38</f>
        <v>22</v>
      </c>
      <c r="P39" s="4">
        <f t="shared" ref="P39" si="38">P37-P38</f>
        <v>17</v>
      </c>
      <c r="Q39" s="4">
        <f t="shared" ref="Q39" si="39">Q37-Q38</f>
        <v>25</v>
      </c>
      <c r="R39" s="4">
        <f t="shared" ref="R39" si="40">R37-R38</f>
        <v>37</v>
      </c>
      <c r="S39" s="4">
        <f t="shared" ref="S39:T39" si="41">S37-S38</f>
        <v>25</v>
      </c>
      <c r="T39" s="4">
        <f t="shared" si="41"/>
        <v>21</v>
      </c>
      <c r="U39" s="20">
        <f t="shared" si="25"/>
        <v>426</v>
      </c>
      <c r="V39" s="1"/>
      <c r="W39" s="1"/>
      <c r="X39" s="1"/>
    </row>
    <row r="40" spans="1:24" x14ac:dyDescent="0.25">
      <c r="A40" s="2" t="s">
        <v>2</v>
      </c>
      <c r="B40" s="6">
        <f>B39/B37*100</f>
        <v>91.666666666666657</v>
      </c>
      <c r="C40" s="6">
        <f>C39/C37*100</f>
        <v>81.081081081081081</v>
      </c>
      <c r="D40" s="6">
        <f t="shared" ref="D40" si="42">D39/D37*100</f>
        <v>85.714285714285708</v>
      </c>
      <c r="E40" s="6">
        <f t="shared" ref="E40" si="43">E39/E37*100</f>
        <v>81.25</v>
      </c>
      <c r="F40" s="6">
        <f t="shared" ref="F40" si="44">F39/F37*100</f>
        <v>90.909090909090907</v>
      </c>
      <c r="G40" s="6">
        <f t="shared" ref="G40" si="45">G39/G37*100</f>
        <v>83.333333333333343</v>
      </c>
      <c r="H40" s="6">
        <f t="shared" ref="H40" si="46">H39/H37*100</f>
        <v>83.333333333333343</v>
      </c>
      <c r="I40" s="6">
        <f t="shared" ref="I40" si="47">I39/I37*100</f>
        <v>85.714285714285708</v>
      </c>
      <c r="J40" s="6">
        <f t="shared" ref="J40" si="48">J39/J37*100</f>
        <v>87.5</v>
      </c>
      <c r="K40" s="6">
        <f t="shared" ref="K40" si="49">K39/K37*100</f>
        <v>92.307692307692307</v>
      </c>
      <c r="L40" s="6">
        <f t="shared" ref="L40" si="50">L39/L37*100</f>
        <v>85.714285714285708</v>
      </c>
      <c r="M40" s="22">
        <f t="shared" ref="M40" si="51">M39/M37*100</f>
        <v>87.096774193548384</v>
      </c>
      <c r="N40" s="22">
        <f t="shared" ref="N40" si="52">N39/N37*100</f>
        <v>87.5</v>
      </c>
      <c r="O40" s="22">
        <f t="shared" ref="O40" si="53">O39/O37*100</f>
        <v>95.652173913043484</v>
      </c>
      <c r="P40" s="22">
        <f t="shared" ref="P40" si="54">P39/P37*100</f>
        <v>100</v>
      </c>
      <c r="Q40" s="22">
        <f t="shared" ref="Q40" si="55">Q39/Q37*100</f>
        <v>92.592592592592595</v>
      </c>
      <c r="R40" s="22">
        <f t="shared" ref="R40" si="56">R39/R37*100</f>
        <v>94.871794871794862</v>
      </c>
      <c r="S40" s="22">
        <f t="shared" ref="S40:U40" si="57">S39/S37*100</f>
        <v>89.285714285714292</v>
      </c>
      <c r="T40" s="22">
        <f t="shared" si="57"/>
        <v>87.5</v>
      </c>
      <c r="U40" s="23">
        <f t="shared" si="57"/>
        <v>88.38174273858921</v>
      </c>
      <c r="V40" s="1"/>
      <c r="W40" s="1"/>
      <c r="X40" s="1"/>
    </row>
    <row r="41" spans="1:24" x14ac:dyDescent="0.25">
      <c r="V41" s="1"/>
      <c r="W41" s="1"/>
      <c r="X41" s="1"/>
    </row>
    <row r="43" spans="1:24" ht="18.75" x14ac:dyDescent="0.3">
      <c r="A43" s="28" t="s">
        <v>41</v>
      </c>
      <c r="B43" s="29"/>
      <c r="C43" s="29"/>
      <c r="D43" s="29"/>
      <c r="E43" s="29"/>
      <c r="F43" s="29"/>
      <c r="G43" s="30"/>
      <c r="H43" s="24"/>
      <c r="I43" s="24"/>
    </row>
    <row r="44" spans="1:24" x14ac:dyDescent="0.25">
      <c r="A44" s="7" t="s">
        <v>10</v>
      </c>
      <c r="B44" s="7" t="s">
        <v>21</v>
      </c>
      <c r="C44" s="7" t="s">
        <v>24</v>
      </c>
      <c r="D44" s="7" t="s">
        <v>25</v>
      </c>
      <c r="E44" s="7" t="s">
        <v>32</v>
      </c>
      <c r="F44" s="12" t="s">
        <v>34</v>
      </c>
      <c r="G44" s="15"/>
    </row>
    <row r="45" spans="1:24" x14ac:dyDescent="0.25">
      <c r="A45" s="8" t="s">
        <v>11</v>
      </c>
      <c r="B45" s="8" t="s">
        <v>20</v>
      </c>
      <c r="C45" s="8" t="s">
        <v>23</v>
      </c>
      <c r="D45" s="8" t="s">
        <v>24</v>
      </c>
      <c r="E45" s="8" t="s">
        <v>31</v>
      </c>
      <c r="F45" s="13" t="s">
        <v>33</v>
      </c>
      <c r="G45" s="16"/>
    </row>
    <row r="46" spans="1:24" x14ac:dyDescent="0.25">
      <c r="A46" s="9" t="s">
        <v>35</v>
      </c>
      <c r="B46" s="9">
        <v>9</v>
      </c>
      <c r="C46" s="9" t="s">
        <v>9</v>
      </c>
      <c r="D46" s="9" t="s">
        <v>30</v>
      </c>
      <c r="E46" s="9" t="s">
        <v>15</v>
      </c>
      <c r="F46" s="9" t="s">
        <v>17</v>
      </c>
      <c r="G46" s="9" t="s">
        <v>0</v>
      </c>
      <c r="H46" s="3" t="s">
        <v>3</v>
      </c>
      <c r="I46" s="3" t="s">
        <v>4</v>
      </c>
      <c r="J46" s="3" t="s">
        <v>5</v>
      </c>
    </row>
    <row r="47" spans="1:24" x14ac:dyDescent="0.25">
      <c r="A47" s="2" t="s">
        <v>37</v>
      </c>
      <c r="B47" s="17">
        <v>11</v>
      </c>
      <c r="C47" s="17">
        <v>26</v>
      </c>
      <c r="D47" s="17">
        <v>26</v>
      </c>
      <c r="E47" s="17">
        <v>23</v>
      </c>
      <c r="F47" s="17">
        <v>31</v>
      </c>
      <c r="G47" s="20">
        <f>SUM(B47:F47)</f>
        <v>117</v>
      </c>
      <c r="H47" s="20">
        <f>G49*5</f>
        <v>460</v>
      </c>
      <c r="I47" s="20">
        <f>G48*25</f>
        <v>625</v>
      </c>
      <c r="J47" s="20">
        <f>H47-I47</f>
        <v>-165</v>
      </c>
    </row>
    <row r="48" spans="1:24" x14ac:dyDescent="0.25">
      <c r="A48" s="2" t="s">
        <v>8</v>
      </c>
      <c r="B48" s="17">
        <v>3</v>
      </c>
      <c r="C48" s="17">
        <v>5</v>
      </c>
      <c r="D48" s="17">
        <v>5</v>
      </c>
      <c r="E48" s="17">
        <v>5</v>
      </c>
      <c r="F48" s="17">
        <v>7</v>
      </c>
      <c r="G48" s="20">
        <f t="shared" ref="G48:G49" si="58">SUM(B48:F48)</f>
        <v>25</v>
      </c>
    </row>
    <row r="49" spans="1:7" x14ac:dyDescent="0.25">
      <c r="A49" s="2" t="s">
        <v>1</v>
      </c>
      <c r="B49" s="17">
        <f t="shared" ref="B49" si="59">B47-B48</f>
        <v>8</v>
      </c>
      <c r="C49" s="17">
        <f t="shared" ref="C49" si="60">C47-C48</f>
        <v>21</v>
      </c>
      <c r="D49" s="17">
        <f t="shared" ref="D49:F49" si="61">D47-D48</f>
        <v>21</v>
      </c>
      <c r="E49" s="17">
        <f t="shared" si="61"/>
        <v>18</v>
      </c>
      <c r="F49" s="17">
        <f t="shared" si="61"/>
        <v>24</v>
      </c>
      <c r="G49" s="20">
        <f t="shared" si="58"/>
        <v>92</v>
      </c>
    </row>
    <row r="50" spans="1:7" x14ac:dyDescent="0.25">
      <c r="A50" s="2" t="s">
        <v>2</v>
      </c>
      <c r="B50" s="18">
        <f t="shared" ref="B50" si="62">B49/B47*100</f>
        <v>72.727272727272734</v>
      </c>
      <c r="C50" s="18">
        <f t="shared" ref="C50" si="63">C49/C47*100</f>
        <v>80.769230769230774</v>
      </c>
      <c r="D50" s="18">
        <f t="shared" ref="D50:G50" si="64">D49/D47*100</f>
        <v>80.769230769230774</v>
      </c>
      <c r="E50" s="18">
        <f t="shared" si="64"/>
        <v>78.260869565217391</v>
      </c>
      <c r="F50" s="18">
        <f t="shared" si="64"/>
        <v>77.41935483870968</v>
      </c>
      <c r="G50" s="23">
        <f t="shared" si="64"/>
        <v>78.632478632478637</v>
      </c>
    </row>
  </sheetData>
  <mergeCells count="5">
    <mergeCell ref="A13:I13"/>
    <mergeCell ref="A23:I23"/>
    <mergeCell ref="A33:U33"/>
    <mergeCell ref="A1:Z1"/>
    <mergeCell ref="A43:G4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BREAKDOWN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D'Angelo Chairez</dc:creator>
  <cp:lastModifiedBy>D'Angelo Chairez</cp:lastModifiedBy>
  <dcterms:created xsi:type="dcterms:W3CDTF">2019-09-24T01:11:17Z</dcterms:created>
  <dcterms:modified xsi:type="dcterms:W3CDTF">2021-01-08T17:53:54Z</dcterms:modified>
</cp:coreProperties>
</file>