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roving Ground\Backtesting\"/>
    </mc:Choice>
  </mc:AlternateContent>
  <bookViews>
    <workbookView xWindow="0" yWindow="0" windowWidth="28800" windowHeight="12435"/>
  </bookViews>
  <sheets>
    <sheet name="EURUSD" sheetId="1" r:id="rId1"/>
    <sheet name="GBPJPY" sheetId="16" r:id="rId2"/>
    <sheet name="GBPUSD" sheetId="12" r:id="rId3"/>
    <sheet name="USDCHF" sheetId="14" r:id="rId4"/>
    <sheet name="USDJPY" sheetId="15" r:id="rId5"/>
    <sheet name="AUDCAD" sheetId="13" r:id="rId6"/>
  </sheets>
  <definedNames>
    <definedName name="MostNet" localSheetId="5">AUDCAD!$A$133:$BFA$133</definedName>
    <definedName name="MostNet" localSheetId="1">GBPJPY!$A$133:$BFA$133</definedName>
    <definedName name="MostNet" localSheetId="2">GBPUSD!$A$133:$BFA$133</definedName>
    <definedName name="MostNet" localSheetId="3">USDCHF!$A$133:$BFA$133</definedName>
    <definedName name="MostNet" localSheetId="4">USDJPY!$A$133:$BFA$133</definedName>
    <definedName name="MostNet">EURUSD!$A$133:$BFA$133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88" i="16" l="1"/>
  <c r="U88" i="16" s="1"/>
  <c r="W88" i="16" s="1"/>
  <c r="V88" i="16" s="1"/>
  <c r="AB63" i="16" l="1"/>
  <c r="U63" i="16" s="1"/>
  <c r="W63" i="16" s="1"/>
  <c r="V63" i="16" s="1"/>
  <c r="AB33" i="16" l="1"/>
  <c r="U33" i="16" s="1"/>
  <c r="W33" i="16" s="1"/>
  <c r="V33" i="16" s="1"/>
  <c r="M118" i="16" l="1"/>
  <c r="F118" i="16" s="1"/>
  <c r="H118" i="16" s="1"/>
  <c r="G118" i="16" s="1"/>
  <c r="M98" i="16" l="1"/>
  <c r="F98" i="16" s="1"/>
  <c r="H98" i="16" s="1"/>
  <c r="G98" i="16" s="1"/>
  <c r="M93" i="16" l="1"/>
  <c r="F93" i="16" s="1"/>
  <c r="H93" i="16" s="1"/>
  <c r="G93" i="16" s="1"/>
  <c r="M88" i="16" l="1"/>
  <c r="F88" i="16" s="1"/>
  <c r="H88" i="16" s="1"/>
  <c r="G88" i="16" s="1"/>
  <c r="M78" i="16" l="1"/>
  <c r="F78" i="16" s="1"/>
  <c r="H78" i="16" s="1"/>
  <c r="G78" i="16" s="1"/>
  <c r="M18" i="16" l="1"/>
  <c r="F18" i="16" s="1"/>
  <c r="H18" i="16" s="1"/>
  <c r="G18" i="16" s="1"/>
  <c r="F13" i="16" l="1"/>
  <c r="H13" i="16" s="1"/>
  <c r="G13" i="16" s="1"/>
  <c r="M108" i="16" l="1"/>
  <c r="F108" i="16" s="1"/>
  <c r="H108" i="16" s="1"/>
  <c r="G108" i="16" s="1"/>
  <c r="AB103" i="16"/>
  <c r="U103" i="16" s="1"/>
  <c r="W103" i="16" s="1"/>
  <c r="V103" i="16" s="1"/>
  <c r="AB98" i="16"/>
  <c r="U98" i="16" s="1"/>
  <c r="W98" i="16" s="1"/>
  <c r="V98" i="16" s="1"/>
  <c r="AB93" i="16"/>
  <c r="U93" i="16" s="1"/>
  <c r="W93" i="16" s="1"/>
  <c r="V93" i="16" s="1"/>
  <c r="AB83" i="16"/>
  <c r="U83" i="16" s="1"/>
  <c r="W83" i="16" s="1"/>
  <c r="V83" i="16" s="1"/>
  <c r="M83" i="16"/>
  <c r="F83" i="16" s="1"/>
  <c r="H83" i="16" s="1"/>
  <c r="G83" i="16" s="1"/>
  <c r="AB73" i="16"/>
  <c r="U73" i="16" s="1"/>
  <c r="W73" i="16" s="1"/>
  <c r="V73" i="16" s="1"/>
  <c r="M73" i="16"/>
  <c r="F73" i="16" s="1"/>
  <c r="H73" i="16" s="1"/>
  <c r="G73" i="16" s="1"/>
  <c r="M68" i="16"/>
  <c r="F68" i="16" s="1"/>
  <c r="H68" i="16" s="1"/>
  <c r="G68" i="16" s="1"/>
  <c r="M63" i="16"/>
  <c r="F63" i="16"/>
  <c r="H63" i="16" s="1"/>
  <c r="G63" i="16" s="1"/>
  <c r="AB58" i="16"/>
  <c r="U58" i="16" s="1"/>
  <c r="W58" i="16" s="1"/>
  <c r="V58" i="16" s="1"/>
  <c r="M58" i="16"/>
  <c r="F58" i="16" s="1"/>
  <c r="H58" i="16" s="1"/>
  <c r="G58" i="16" s="1"/>
  <c r="AB53" i="16"/>
  <c r="U53" i="16" s="1"/>
  <c r="W53" i="16" s="1"/>
  <c r="V53" i="16" s="1"/>
  <c r="M53" i="16"/>
  <c r="F53" i="16" s="1"/>
  <c r="H53" i="16" s="1"/>
  <c r="G53" i="16" s="1"/>
  <c r="AB48" i="16"/>
  <c r="U48" i="16" s="1"/>
  <c r="W48" i="16" s="1"/>
  <c r="V48" i="16" s="1"/>
  <c r="M43" i="16"/>
  <c r="F43" i="16" s="1"/>
  <c r="H43" i="16" s="1"/>
  <c r="G43" i="16" s="1"/>
  <c r="AB38" i="16"/>
  <c r="U38" i="16" s="1"/>
  <c r="W38" i="16" s="1"/>
  <c r="V38" i="16" s="1"/>
  <c r="M28" i="16"/>
  <c r="F28" i="16" s="1"/>
  <c r="H28" i="16" s="1"/>
  <c r="G28" i="16" s="1"/>
  <c r="AB23" i="16"/>
  <c r="U23" i="16" s="1"/>
  <c r="W23" i="16" s="1"/>
  <c r="V23" i="16" s="1"/>
  <c r="AB13" i="16"/>
  <c r="U13" i="16" s="1"/>
  <c r="W13" i="16" s="1"/>
  <c r="V13" i="16" s="1"/>
  <c r="AB108" i="15" l="1"/>
  <c r="U108" i="15" s="1"/>
  <c r="W108" i="15" s="1"/>
  <c r="V108" i="15" s="1"/>
  <c r="AB13" i="15" l="1"/>
  <c r="U13" i="15" s="1"/>
  <c r="W13" i="15" s="1"/>
  <c r="V13" i="15" s="1"/>
  <c r="M83" i="15" l="1"/>
  <c r="F83" i="15" s="1"/>
  <c r="H83" i="15" s="1"/>
  <c r="G83" i="15" s="1"/>
  <c r="M68" i="15" l="1"/>
  <c r="F68" i="15" s="1"/>
  <c r="H68" i="15" s="1"/>
  <c r="G68" i="15" s="1"/>
  <c r="M63" i="15" l="1"/>
  <c r="F63" i="15" s="1"/>
  <c r="H63" i="15" s="1"/>
  <c r="G63" i="15" s="1"/>
  <c r="M58" i="15"/>
  <c r="F58" i="15" s="1"/>
  <c r="H58" i="15" s="1"/>
  <c r="G58" i="15" s="1"/>
  <c r="M53" i="15"/>
  <c r="F53" i="15" s="1"/>
  <c r="H53" i="15" s="1"/>
  <c r="G53" i="15" s="1"/>
  <c r="M48" i="15"/>
  <c r="F48" i="15" s="1"/>
  <c r="H48" i="15" s="1"/>
  <c r="G48" i="15" s="1"/>
  <c r="M43" i="15"/>
  <c r="F43" i="15"/>
  <c r="H43" i="15" s="1"/>
  <c r="G43" i="15" s="1"/>
  <c r="M38" i="15"/>
  <c r="F38" i="15" s="1"/>
  <c r="H38" i="15" s="1"/>
  <c r="G38" i="15" s="1"/>
  <c r="M33" i="15"/>
  <c r="F33" i="15" s="1"/>
  <c r="H33" i="15" s="1"/>
  <c r="G33" i="15" s="1"/>
  <c r="M28" i="15"/>
  <c r="F28" i="15" s="1"/>
  <c r="H28" i="15" s="1"/>
  <c r="G28" i="15" s="1"/>
  <c r="M23" i="15"/>
  <c r="F23" i="15"/>
  <c r="H23" i="15" s="1"/>
  <c r="G23" i="15" s="1"/>
  <c r="AB48" i="15" l="1"/>
  <c r="U48" i="15" s="1"/>
  <c r="W48" i="15" s="1"/>
  <c r="V48" i="15" s="1"/>
  <c r="AB23" i="15" l="1"/>
  <c r="U23" i="15" s="1"/>
  <c r="W23" i="15" s="1"/>
  <c r="V23" i="15" s="1"/>
  <c r="AB113" i="15" l="1"/>
  <c r="U113" i="15" s="1"/>
  <c r="W113" i="15" s="1"/>
  <c r="V113" i="15" s="1"/>
  <c r="M108" i="15"/>
  <c r="F108" i="15" s="1"/>
  <c r="H108" i="15" s="1"/>
  <c r="G108" i="15" s="1"/>
  <c r="AB103" i="15"/>
  <c r="U103" i="15" s="1"/>
  <c r="W103" i="15" s="1"/>
  <c r="V103" i="15" s="1"/>
  <c r="M103" i="15"/>
  <c r="F103" i="15" s="1"/>
  <c r="H103" i="15" s="1"/>
  <c r="G103" i="15" s="1"/>
  <c r="AB98" i="15"/>
  <c r="U98" i="15" s="1"/>
  <c r="W98" i="15" s="1"/>
  <c r="V98" i="15" s="1"/>
  <c r="AB93" i="15"/>
  <c r="U93" i="15" s="1"/>
  <c r="W93" i="15" s="1"/>
  <c r="V93" i="15" s="1"/>
  <c r="AB83" i="15"/>
  <c r="U83" i="15" s="1"/>
  <c r="W83" i="15" s="1"/>
  <c r="V83" i="15" s="1"/>
  <c r="AB73" i="15"/>
  <c r="U73" i="15" s="1"/>
  <c r="W73" i="15" s="1"/>
  <c r="V73" i="15" s="1"/>
  <c r="M73" i="15"/>
  <c r="F73" i="15" s="1"/>
  <c r="H73" i="15" s="1"/>
  <c r="G73" i="15" s="1"/>
  <c r="AB68" i="15"/>
  <c r="U68" i="15" s="1"/>
  <c r="W68" i="15" s="1"/>
  <c r="V68" i="15" s="1"/>
  <c r="AB58" i="15"/>
  <c r="U58" i="15" s="1"/>
  <c r="W58" i="15" s="1"/>
  <c r="V58" i="15" s="1"/>
  <c r="AB53" i="15"/>
  <c r="U53" i="15" s="1"/>
  <c r="W53" i="15" s="1"/>
  <c r="V53" i="15" s="1"/>
  <c r="AB43" i="15"/>
  <c r="U43" i="15" s="1"/>
  <c r="W43" i="15" s="1"/>
  <c r="V43" i="15" s="1"/>
  <c r="AB38" i="15"/>
  <c r="U38" i="15" s="1"/>
  <c r="W38" i="15" s="1"/>
  <c r="V38" i="15" s="1"/>
  <c r="AB18" i="15"/>
  <c r="U18" i="15" s="1"/>
  <c r="W18" i="15" s="1"/>
  <c r="V18" i="15" s="1"/>
  <c r="F18" i="15"/>
  <c r="H18" i="15" s="1"/>
  <c r="G18" i="15" s="1"/>
  <c r="M8" i="15"/>
  <c r="F8" i="15" s="1"/>
  <c r="H8" i="15" s="1"/>
  <c r="G8" i="15" s="1"/>
  <c r="AB93" i="14" l="1"/>
  <c r="U93" i="14" s="1"/>
  <c r="W93" i="14" s="1"/>
  <c r="V93" i="14" s="1"/>
  <c r="AB83" i="14" l="1"/>
  <c r="U83" i="14" s="1"/>
  <c r="W83" i="14" s="1"/>
  <c r="V83" i="14" s="1"/>
  <c r="AB38" i="14" l="1"/>
  <c r="U38" i="14" s="1"/>
  <c r="W38" i="14" s="1"/>
  <c r="V38" i="14" s="1"/>
  <c r="AB33" i="14" l="1"/>
  <c r="U33" i="14" s="1"/>
  <c r="W33" i="14" s="1"/>
  <c r="V33" i="14" s="1"/>
  <c r="AB28" i="14" l="1"/>
  <c r="U28" i="14" s="1"/>
  <c r="W28" i="14" s="1"/>
  <c r="V28" i="14" s="1"/>
  <c r="AB18" i="14" l="1"/>
  <c r="U18" i="14" s="1"/>
  <c r="W18" i="14" s="1"/>
  <c r="V18" i="14" s="1"/>
  <c r="AB13" i="14" l="1"/>
  <c r="U13" i="14" s="1"/>
  <c r="W13" i="14" s="1"/>
  <c r="V13" i="14" s="1"/>
  <c r="M43" i="14" l="1"/>
  <c r="F43" i="14" s="1"/>
  <c r="H43" i="14" s="1"/>
  <c r="G43" i="14" s="1"/>
  <c r="M118" i="14" l="1"/>
  <c r="F118" i="14" s="1"/>
  <c r="H118" i="14" s="1"/>
  <c r="G118" i="14" s="1"/>
  <c r="AB113" i="14"/>
  <c r="U113" i="14" s="1"/>
  <c r="W113" i="14" s="1"/>
  <c r="V113" i="14" s="1"/>
  <c r="M108" i="14"/>
  <c r="F108" i="14" s="1"/>
  <c r="H108" i="14" s="1"/>
  <c r="G108" i="14" s="1"/>
  <c r="AB103" i="14"/>
  <c r="U103" i="14" s="1"/>
  <c r="W103" i="14" s="1"/>
  <c r="V103" i="14" s="1"/>
  <c r="M103" i="14"/>
  <c r="F103" i="14" s="1"/>
  <c r="H103" i="14" s="1"/>
  <c r="G103" i="14" s="1"/>
  <c r="AB98" i="14"/>
  <c r="U98" i="14" s="1"/>
  <c r="W98" i="14" s="1"/>
  <c r="V98" i="14" s="1"/>
  <c r="M93" i="14"/>
  <c r="F93" i="14" s="1"/>
  <c r="H93" i="14" s="1"/>
  <c r="G93" i="14" s="1"/>
  <c r="AB88" i="14"/>
  <c r="U88" i="14" s="1"/>
  <c r="W88" i="14" s="1"/>
  <c r="V88" i="14" s="1"/>
  <c r="M88" i="14"/>
  <c r="F88" i="14" s="1"/>
  <c r="H88" i="14" s="1"/>
  <c r="G88" i="14" s="1"/>
  <c r="AB73" i="14"/>
  <c r="U73" i="14" s="1"/>
  <c r="W73" i="14" s="1"/>
  <c r="V73" i="14" s="1"/>
  <c r="M73" i="14"/>
  <c r="F73" i="14" s="1"/>
  <c r="H73" i="14" s="1"/>
  <c r="G73" i="14" s="1"/>
  <c r="AB68" i="14"/>
  <c r="U68" i="14" s="1"/>
  <c r="W68" i="14" s="1"/>
  <c r="V68" i="14" s="1"/>
  <c r="AB58" i="14"/>
  <c r="U58" i="14" s="1"/>
  <c r="W58" i="14" s="1"/>
  <c r="V58" i="14" s="1"/>
  <c r="AB53" i="14"/>
  <c r="U53" i="14" s="1"/>
  <c r="W53" i="14" s="1"/>
  <c r="V53" i="14" s="1"/>
  <c r="M48" i="14"/>
  <c r="F48" i="14" s="1"/>
  <c r="H48" i="14" s="1"/>
  <c r="G48" i="14" s="1"/>
  <c r="AB43" i="14"/>
  <c r="U43" i="14" s="1"/>
  <c r="W43" i="14" s="1"/>
  <c r="V43" i="14" s="1"/>
  <c r="M33" i="14"/>
  <c r="F33" i="14" s="1"/>
  <c r="H33" i="14" s="1"/>
  <c r="G33" i="14" s="1"/>
  <c r="M28" i="14"/>
  <c r="F28" i="14" s="1"/>
  <c r="H28" i="14" s="1"/>
  <c r="G28" i="14" s="1"/>
  <c r="M18" i="14"/>
  <c r="F18" i="14" s="1"/>
  <c r="H18" i="14" s="1"/>
  <c r="G18" i="14" s="1"/>
  <c r="M8" i="14"/>
  <c r="F8" i="14" s="1"/>
  <c r="H8" i="14" s="1"/>
  <c r="G8" i="14" s="1"/>
  <c r="AB88" i="13" l="1"/>
  <c r="U88" i="13" s="1"/>
  <c r="W88" i="13" s="1"/>
  <c r="V88" i="13" s="1"/>
  <c r="AB43" i="13" l="1"/>
  <c r="U43" i="13" s="1"/>
  <c r="W43" i="13" s="1"/>
  <c r="V43" i="13" s="1"/>
  <c r="AB23" i="13" l="1"/>
  <c r="U23" i="13" s="1"/>
  <c r="W23" i="13" s="1"/>
  <c r="V23" i="13" s="1"/>
  <c r="M108" i="13" l="1"/>
  <c r="F108" i="13" s="1"/>
  <c r="H108" i="13" s="1"/>
  <c r="G108" i="13" s="1"/>
  <c r="M98" i="13" l="1"/>
  <c r="F98" i="13" s="1"/>
  <c r="H98" i="13" s="1"/>
  <c r="G98" i="13" s="1"/>
  <c r="M88" i="13" l="1"/>
  <c r="F88" i="13" s="1"/>
  <c r="H88" i="13" s="1"/>
  <c r="G88" i="13" s="1"/>
  <c r="M58" i="13" l="1"/>
  <c r="F58" i="13" s="1"/>
  <c r="H58" i="13" s="1"/>
  <c r="G58" i="13" s="1"/>
  <c r="M48" i="13" l="1"/>
  <c r="F48" i="13" s="1"/>
  <c r="H48" i="13" s="1"/>
  <c r="G48" i="13" s="1"/>
  <c r="M8" i="13" l="1"/>
  <c r="F8" i="13" s="1"/>
  <c r="H8" i="13" s="1"/>
  <c r="G8" i="13" s="1"/>
  <c r="AB118" i="13" l="1"/>
  <c r="U118" i="13" s="1"/>
  <c r="W118" i="13" s="1"/>
  <c r="V118" i="13" s="1"/>
  <c r="M118" i="13"/>
  <c r="F118" i="13" s="1"/>
  <c r="H118" i="13" s="1"/>
  <c r="G118" i="13" s="1"/>
  <c r="AB113" i="13"/>
  <c r="U113" i="13" s="1"/>
  <c r="W113" i="13" s="1"/>
  <c r="V113" i="13" s="1"/>
  <c r="M113" i="13"/>
  <c r="F113" i="13" s="1"/>
  <c r="H113" i="13" s="1"/>
  <c r="G113" i="13" s="1"/>
  <c r="AB103" i="13"/>
  <c r="U103" i="13"/>
  <c r="W103" i="13" s="1"/>
  <c r="V103" i="13" s="1"/>
  <c r="M103" i="13"/>
  <c r="F103" i="13" s="1"/>
  <c r="H103" i="13" s="1"/>
  <c r="G103" i="13" s="1"/>
  <c r="AB98" i="13"/>
  <c r="U98" i="13" s="1"/>
  <c r="W98" i="13" s="1"/>
  <c r="V98" i="13" s="1"/>
  <c r="M93" i="13"/>
  <c r="F93" i="13" s="1"/>
  <c r="H93" i="13" s="1"/>
  <c r="G93" i="13" s="1"/>
  <c r="M83" i="13"/>
  <c r="F83" i="13" s="1"/>
  <c r="H83" i="13" s="1"/>
  <c r="G83" i="13" s="1"/>
  <c r="AB73" i="13"/>
  <c r="U73" i="13" s="1"/>
  <c r="W73" i="13" s="1"/>
  <c r="V73" i="13" s="1"/>
  <c r="M73" i="13"/>
  <c r="F73" i="13" s="1"/>
  <c r="H73" i="13" s="1"/>
  <c r="G73" i="13" s="1"/>
  <c r="AB68" i="13"/>
  <c r="U68" i="13" s="1"/>
  <c r="W68" i="13" s="1"/>
  <c r="V68" i="13" s="1"/>
  <c r="M68" i="13"/>
  <c r="F68" i="13" s="1"/>
  <c r="H68" i="13" s="1"/>
  <c r="G68" i="13" s="1"/>
  <c r="AB63" i="13"/>
  <c r="U63" i="13" s="1"/>
  <c r="W63" i="13" s="1"/>
  <c r="V63" i="13" s="1"/>
  <c r="M63" i="13"/>
  <c r="F63" i="13" s="1"/>
  <c r="H63" i="13" s="1"/>
  <c r="G63" i="13" s="1"/>
  <c r="AB58" i="13"/>
  <c r="U58" i="13" s="1"/>
  <c r="W58" i="13" s="1"/>
  <c r="V58" i="13" s="1"/>
  <c r="AB53" i="13"/>
  <c r="U53" i="13" s="1"/>
  <c r="W53" i="13" s="1"/>
  <c r="V53" i="13" s="1"/>
  <c r="M53" i="13"/>
  <c r="F53" i="13"/>
  <c r="H53" i="13" s="1"/>
  <c r="G53" i="13" s="1"/>
  <c r="M38" i="13"/>
  <c r="F38" i="13"/>
  <c r="H38" i="13" s="1"/>
  <c r="G38" i="13" s="1"/>
  <c r="M33" i="13"/>
  <c r="F33" i="13" s="1"/>
  <c r="H33" i="13" s="1"/>
  <c r="G33" i="13" s="1"/>
  <c r="M28" i="13"/>
  <c r="F28" i="13" s="1"/>
  <c r="H28" i="13" s="1"/>
  <c r="G28" i="13" s="1"/>
  <c r="M23" i="13"/>
  <c r="F23" i="13" s="1"/>
  <c r="H23" i="13" s="1"/>
  <c r="G23" i="13" s="1"/>
  <c r="M18" i="13"/>
  <c r="F18" i="13"/>
  <c r="H18" i="13" s="1"/>
  <c r="G18" i="13" s="1"/>
  <c r="AB113" i="12" l="1"/>
  <c r="U113" i="12" s="1"/>
  <c r="W113" i="12" s="1"/>
  <c r="V113" i="12" s="1"/>
  <c r="AB108" i="12" l="1"/>
  <c r="U108" i="12" s="1"/>
  <c r="W108" i="12" s="1"/>
  <c r="V108" i="12" s="1"/>
  <c r="AB73" i="12" l="1"/>
  <c r="U73" i="12" s="1"/>
  <c r="W73" i="12" s="1"/>
  <c r="V73" i="12" s="1"/>
  <c r="AB53" i="12" l="1"/>
  <c r="U53" i="12" s="1"/>
  <c r="W53" i="12" s="1"/>
  <c r="V53" i="12" s="1"/>
  <c r="AB33" i="12" l="1"/>
  <c r="U33" i="12" s="1"/>
  <c r="W33" i="12" s="1"/>
  <c r="V33" i="12" s="1"/>
  <c r="AB13" i="12" l="1"/>
  <c r="U13" i="12" s="1"/>
  <c r="W13" i="12" s="1"/>
  <c r="V13" i="12" s="1"/>
  <c r="M63" i="12" l="1"/>
  <c r="F63" i="12" s="1"/>
  <c r="H63" i="12" s="1"/>
  <c r="G63" i="12" s="1"/>
  <c r="M23" i="12" l="1"/>
  <c r="F23" i="12" s="1"/>
  <c r="H23" i="12" s="1"/>
  <c r="G23" i="12" s="1"/>
  <c r="AB118" i="12" l="1"/>
  <c r="U118" i="12" s="1"/>
  <c r="W118" i="12" s="1"/>
  <c r="V118" i="12" s="1"/>
  <c r="M118" i="12"/>
  <c r="F118" i="12" s="1"/>
  <c r="H118" i="12" s="1"/>
  <c r="G118" i="12" s="1"/>
  <c r="M113" i="12"/>
  <c r="F113" i="12" s="1"/>
  <c r="H113" i="12" s="1"/>
  <c r="G113" i="12" s="1"/>
  <c r="AB103" i="12"/>
  <c r="U103" i="12" s="1"/>
  <c r="W103" i="12" s="1"/>
  <c r="V103" i="12" s="1"/>
  <c r="M103" i="12"/>
  <c r="F103" i="12" s="1"/>
  <c r="H103" i="12" s="1"/>
  <c r="G103" i="12" s="1"/>
  <c r="AB98" i="12"/>
  <c r="U98" i="12" s="1"/>
  <c r="W98" i="12" s="1"/>
  <c r="V98" i="12" s="1"/>
  <c r="M93" i="12"/>
  <c r="F93" i="12"/>
  <c r="H93" i="12" s="1"/>
  <c r="G93" i="12" s="1"/>
  <c r="AB83" i="12"/>
  <c r="U83" i="12" s="1"/>
  <c r="W83" i="12" s="1"/>
  <c r="V83" i="12" s="1"/>
  <c r="M83" i="12"/>
  <c r="F83" i="12" s="1"/>
  <c r="H83" i="12" s="1"/>
  <c r="G83" i="12" s="1"/>
  <c r="M78" i="12"/>
  <c r="F78" i="12" s="1"/>
  <c r="H78" i="12" s="1"/>
  <c r="G78" i="12" s="1"/>
  <c r="M73" i="12"/>
  <c r="F73" i="12" s="1"/>
  <c r="H73" i="12" s="1"/>
  <c r="G73" i="12" s="1"/>
  <c r="AB68" i="12"/>
  <c r="U68" i="12" s="1"/>
  <c r="W68" i="12" s="1"/>
  <c r="V68" i="12" s="1"/>
  <c r="M68" i="12"/>
  <c r="F68" i="12" s="1"/>
  <c r="H68" i="12" s="1"/>
  <c r="G68" i="12" s="1"/>
  <c r="AB63" i="12"/>
  <c r="U63" i="12" s="1"/>
  <c r="W63" i="12" s="1"/>
  <c r="V63" i="12" s="1"/>
  <c r="AB58" i="12"/>
  <c r="U58" i="12" s="1"/>
  <c r="W58" i="12" s="1"/>
  <c r="V58" i="12" s="1"/>
  <c r="M53" i="12"/>
  <c r="F53" i="12" s="1"/>
  <c r="H53" i="12" s="1"/>
  <c r="G53" i="12" s="1"/>
  <c r="AB48" i="12"/>
  <c r="U48" i="12" s="1"/>
  <c r="W48" i="12" s="1"/>
  <c r="V48" i="12" s="1"/>
  <c r="M43" i="12"/>
  <c r="F43" i="12" s="1"/>
  <c r="H43" i="12" s="1"/>
  <c r="G43" i="12" s="1"/>
  <c r="M38" i="12"/>
  <c r="F38" i="12" s="1"/>
  <c r="H38" i="12" s="1"/>
  <c r="G38" i="12" s="1"/>
  <c r="M33" i="12"/>
  <c r="F33" i="12" s="1"/>
  <c r="H33" i="12" s="1"/>
  <c r="G33" i="12" s="1"/>
  <c r="M28" i="12"/>
  <c r="F28" i="12" s="1"/>
  <c r="H28" i="12" s="1"/>
  <c r="G28" i="12" s="1"/>
  <c r="AB18" i="12"/>
  <c r="U18" i="12" s="1"/>
  <c r="W18" i="12" s="1"/>
  <c r="V18" i="12" s="1"/>
  <c r="M18" i="12"/>
  <c r="F18" i="12" s="1"/>
  <c r="H18" i="12" s="1"/>
  <c r="G18" i="12" s="1"/>
  <c r="M13" i="12"/>
  <c r="F13" i="12" s="1"/>
  <c r="H13" i="12" s="1"/>
  <c r="G13" i="12" s="1"/>
  <c r="F38" i="1"/>
  <c r="G38" i="1"/>
  <c r="H38" i="1"/>
  <c r="M38" i="1"/>
  <c r="U38" i="1"/>
  <c r="V38" i="1"/>
  <c r="W38" i="1"/>
  <c r="AB38" i="1"/>
  <c r="F43" i="1"/>
  <c r="G43" i="1"/>
  <c r="H43" i="1"/>
  <c r="M43" i="1"/>
  <c r="U43" i="1"/>
  <c r="V43" i="1"/>
  <c r="W43" i="1"/>
  <c r="AB43" i="1"/>
  <c r="F48" i="1"/>
  <c r="G48" i="1"/>
  <c r="H48" i="1"/>
  <c r="M48" i="1"/>
  <c r="U48" i="1"/>
  <c r="V48" i="1"/>
  <c r="W48" i="1"/>
  <c r="AB48" i="1"/>
  <c r="F53" i="1"/>
  <c r="G53" i="1"/>
  <c r="H53" i="1"/>
  <c r="M53" i="1"/>
  <c r="F58" i="1"/>
  <c r="G58" i="1"/>
  <c r="H58" i="1"/>
  <c r="M58" i="1"/>
  <c r="U58" i="1"/>
  <c r="V58" i="1"/>
  <c r="W58" i="1"/>
  <c r="AB58" i="1"/>
  <c r="U63" i="1"/>
  <c r="V63" i="1"/>
  <c r="W63" i="1"/>
  <c r="AB63" i="1"/>
  <c r="F68" i="1"/>
  <c r="G68" i="1"/>
  <c r="H68" i="1"/>
  <c r="M68" i="1"/>
  <c r="U68" i="1"/>
  <c r="V68" i="1"/>
  <c r="W68" i="1"/>
  <c r="AB68" i="1"/>
  <c r="F73" i="1"/>
  <c r="G73" i="1"/>
  <c r="H73" i="1"/>
  <c r="M73" i="1"/>
  <c r="F78" i="1"/>
  <c r="G78" i="1"/>
  <c r="H78" i="1"/>
  <c r="M78" i="1"/>
  <c r="U78" i="1"/>
  <c r="V78" i="1"/>
  <c r="W78" i="1"/>
  <c r="AB78" i="1"/>
  <c r="F83" i="1"/>
  <c r="G83" i="1"/>
  <c r="H83" i="1"/>
  <c r="M83" i="1"/>
  <c r="U83" i="1"/>
  <c r="V83" i="1"/>
  <c r="W83" i="1"/>
  <c r="AB83" i="1"/>
  <c r="F88" i="1"/>
  <c r="G88" i="1"/>
  <c r="H88" i="1"/>
  <c r="M88" i="1"/>
  <c r="U88" i="1"/>
  <c r="V88" i="1"/>
  <c r="W88" i="1"/>
  <c r="AB88" i="1"/>
  <c r="F93" i="1"/>
  <c r="G93" i="1"/>
  <c r="H93" i="1"/>
  <c r="M93" i="1"/>
  <c r="U93" i="1"/>
  <c r="V93" i="1"/>
  <c r="W93" i="1"/>
  <c r="AB93" i="1"/>
  <c r="F98" i="1"/>
  <c r="G98" i="1"/>
  <c r="H98" i="1"/>
  <c r="M98" i="1"/>
  <c r="U98" i="1"/>
  <c r="V98" i="1"/>
  <c r="W98" i="1"/>
  <c r="AB98" i="1"/>
  <c r="F103" i="1"/>
  <c r="G103" i="1"/>
  <c r="H103" i="1"/>
  <c r="M103" i="1"/>
  <c r="U103" i="1"/>
  <c r="V103" i="1"/>
  <c r="W103" i="1"/>
  <c r="AB103" i="1"/>
  <c r="F108" i="1"/>
  <c r="G108" i="1"/>
  <c r="H108" i="1"/>
  <c r="M108" i="1"/>
  <c r="F113" i="1"/>
  <c r="G113" i="1"/>
  <c r="H113" i="1"/>
  <c r="M113" i="1"/>
  <c r="F118" i="1"/>
  <c r="G118" i="1"/>
  <c r="H118" i="1"/>
  <c r="M118" i="1"/>
  <c r="U118" i="1"/>
  <c r="V118" i="1"/>
  <c r="W118" i="1"/>
  <c r="AB118" i="1"/>
  <c r="M33" i="1" l="1"/>
  <c r="F33" i="1" s="1"/>
  <c r="H33" i="1" s="1"/>
  <c r="G33" i="1" s="1"/>
  <c r="M28" i="1"/>
  <c r="F28" i="1" s="1"/>
  <c r="H28" i="1" s="1"/>
  <c r="G28" i="1" s="1"/>
  <c r="AB23" i="1"/>
  <c r="U23" i="1" s="1"/>
  <c r="W23" i="1" s="1"/>
  <c r="V23" i="1" s="1"/>
  <c r="AB18" i="1"/>
  <c r="U18" i="1" s="1"/>
  <c r="W18" i="1" s="1"/>
  <c r="V18" i="1" s="1"/>
  <c r="AB8" i="1"/>
  <c r="U8" i="1" s="1"/>
  <c r="W8" i="1" s="1"/>
  <c r="V8" i="1" s="1"/>
  <c r="M18" i="1"/>
  <c r="F18" i="1" s="1"/>
  <c r="H18" i="1" s="1"/>
  <c r="G18" i="1" s="1"/>
  <c r="M13" i="1"/>
  <c r="F13" i="1" s="1"/>
  <c r="H13" i="1" s="1"/>
  <c r="G13" i="1" s="1"/>
  <c r="M8" i="1" l="1"/>
  <c r="F8" i="1" s="1"/>
  <c r="H8" i="1" s="1"/>
  <c r="G8" i="1" s="1"/>
</calcChain>
</file>

<file path=xl/sharedStrings.xml><?xml version="1.0" encoding="utf-8"?>
<sst xmlns="http://schemas.openxmlformats.org/spreadsheetml/2006/main" count="3065" uniqueCount="86">
  <si>
    <t>Risk %</t>
  </si>
  <si>
    <t>Account</t>
  </si>
  <si>
    <t>Take Profit</t>
  </si>
  <si>
    <t>Winners</t>
  </si>
  <si>
    <t>Pips Won</t>
  </si>
  <si>
    <t>Losers</t>
  </si>
  <si>
    <t>Pips Lost</t>
  </si>
  <si>
    <t>$/Trade</t>
  </si>
  <si>
    <t>Growth</t>
  </si>
  <si>
    <t>Net $</t>
  </si>
  <si>
    <t>Win %</t>
  </si>
  <si>
    <t>Ratio</t>
  </si>
  <si>
    <t>Net Pips</t>
  </si>
  <si>
    <t>STOP:</t>
  </si>
  <si>
    <t>Lot</t>
  </si>
  <si>
    <t>2.2:1</t>
  </si>
  <si>
    <t>BUYS</t>
  </si>
  <si>
    <t>SELLS</t>
  </si>
  <si>
    <t>1.3:1</t>
  </si>
  <si>
    <t>3.8:1</t>
  </si>
  <si>
    <t>1.2:1</t>
  </si>
  <si>
    <t>No Viable Trades</t>
  </si>
  <si>
    <t>2:1</t>
  </si>
  <si>
    <t>2.5:1</t>
  </si>
  <si>
    <t>1.7:1</t>
  </si>
  <si>
    <t>1.8:1</t>
  </si>
  <si>
    <t>4.1:1</t>
  </si>
  <si>
    <t>2.3:1</t>
  </si>
  <si>
    <t>0.7:1</t>
  </si>
  <si>
    <t>3:1</t>
  </si>
  <si>
    <t>0.9:1</t>
  </si>
  <si>
    <t>3.7:1</t>
  </si>
  <si>
    <t>1.5:1</t>
  </si>
  <si>
    <t>6.3:1</t>
  </si>
  <si>
    <t>1.9:1</t>
  </si>
  <si>
    <t>3.1:1</t>
  </si>
  <si>
    <t>3.3:1</t>
  </si>
  <si>
    <t>2.8:1</t>
  </si>
  <si>
    <t>2.7:1</t>
  </si>
  <si>
    <t>2.4:1</t>
  </si>
  <si>
    <t>4.9:1</t>
  </si>
  <si>
    <t>1.4:1</t>
  </si>
  <si>
    <t>4.5:1</t>
  </si>
  <si>
    <t>3.2:1</t>
  </si>
  <si>
    <t>0.8:1</t>
  </si>
  <si>
    <t>6.5:1</t>
  </si>
  <si>
    <t>4:1</t>
  </si>
  <si>
    <t>1.6:1</t>
  </si>
  <si>
    <t>2.9:1</t>
  </si>
  <si>
    <t>4.8:1</t>
  </si>
  <si>
    <t>5.8:1</t>
  </si>
  <si>
    <t>2.1:1</t>
  </si>
  <si>
    <t>1.1:1</t>
  </si>
  <si>
    <t>3.6:1</t>
  </si>
  <si>
    <t>2.6:1</t>
  </si>
  <si>
    <t>5.6:1</t>
  </si>
  <si>
    <t>4.4:1</t>
  </si>
  <si>
    <t>GBPJPY</t>
  </si>
  <si>
    <t>USDJPY</t>
  </si>
  <si>
    <t>USDCHF</t>
  </si>
  <si>
    <t>AUDCAD</t>
  </si>
  <si>
    <t>GBPUSD</t>
  </si>
  <si>
    <t>EURUSD</t>
  </si>
  <si>
    <t>1AM(MST) - 6:00 7:00 UTC Post</t>
  </si>
  <si>
    <t>2AM(MST) - 7:00 8:00 UTC Post</t>
  </si>
  <si>
    <t>3AM(MST) - 8:00 9:00 UTC Post</t>
  </si>
  <si>
    <t>4AM(MST) - 9:00 10:00 UTC Post</t>
  </si>
  <si>
    <t>5AM(MST) - 10:00 11:00 UTC Post</t>
  </si>
  <si>
    <t>6AM(MST) - 11:00 12:00 UTC Post</t>
  </si>
  <si>
    <t>7AM(MST) - 12:00 13:00 UTC Post</t>
  </si>
  <si>
    <t>8AM(MST) - 13:00 14:00 UTC Post</t>
  </si>
  <si>
    <t>9AM(MST) - 14:00 15:00 UTC Post</t>
  </si>
  <si>
    <t>10AM(MST) - 15:00 16:00 UTC Post</t>
  </si>
  <si>
    <t>11AM(MST) - 16:00 17:00 UTC Post</t>
  </si>
  <si>
    <t>12AM(MST) - 17:00 18:00 UTC Post</t>
  </si>
  <si>
    <t>1PM(MST) - 18:00 19:00 UTC Post</t>
  </si>
  <si>
    <t>2PM(MST) - 19:00 20:00 UTC Post</t>
  </si>
  <si>
    <t>4PM(MST) - 21:00 22:00 UTC Post</t>
  </si>
  <si>
    <t>5PM(MST) - 22:00 23:00 UTC Post</t>
  </si>
  <si>
    <t>6PM(MST) - 23:00 00:00 UTC Post</t>
  </si>
  <si>
    <t>7PM(MST) - 00:00 01:00 UTC Post</t>
  </si>
  <si>
    <t>8PM(MST) - 01:00 02:00 UTC Post</t>
  </si>
  <si>
    <t>9PM(MST) - 02:00 03:00 UTC Post</t>
  </si>
  <si>
    <t>10PM(MST) - 03:00 04:00 UTC Post</t>
  </si>
  <si>
    <t>11PM(MST) - 04:00 05:00 UTC Post</t>
  </si>
  <si>
    <t>12AM(MST) - 05:00 06:00 UTC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</si>
</sst>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FFFF"/>
      <name val="Calibri"/>
      <family val="2"/>
    </font>
    <font>
      <b/>
      <sz val="17"/>
      <color rgb="FFFFFFFF"/>
      <name val="Calibri"/>
      <family val="2"/>
    </font>
    <font>
      <b/>
      <sz val="14"/>
      <color rgb="FF262626"/>
      <name val="Calibri"/>
      <family val="2"/>
    </font>
    <font>
      <b/>
      <sz val="14"/>
      <color rgb="FF006100"/>
      <name val="Calibri"/>
      <family val="2"/>
    </font>
    <font>
      <b/>
      <sz val="16"/>
      <color rgb="FF262626"/>
      <name val="Calibri"/>
      <family val="2"/>
    </font>
    <font>
      <b/>
      <sz val="2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6B0A"/>
        <bgColor rgb="FF000000"/>
      </patternFill>
    </fill>
    <fill>
      <patternFill patternType="solid">
        <fgColor rgb="FFDCE6F1"/>
        <bgColor rgb="FFDCE6F1"/>
      </patternFill>
    </fill>
    <fill>
      <patternFill patternType="solid">
        <fgColor rgb="FFC6EFCE"/>
        <bgColor rgb="FFDCE6F1"/>
      </patternFill>
    </fill>
    <fill>
      <patternFill patternType="solid">
        <fgColor rgb="FFFFEB9C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4F81BD"/>
        <bgColor rgb="FFFFF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FFFFFF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FFFFFF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9">
    <xf numFmtId="0" fontId="0" fillId="0" borderId="0" xfId="0"/>
    <xf numFmtId="0" fontId="3" fillId="3" borderId="1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6" fillId="9" borderId="2" xfId="2" applyFont="1" applyFill="1" applyBorder="1" applyAlignment="1">
      <alignment horizontal="center"/>
    </xf>
    <xf numFmtId="0" fontId="6" fillId="9" borderId="3" xfId="2" applyFont="1" applyFill="1" applyBorder="1" applyAlignment="1">
      <alignment horizontal="center"/>
    </xf>
    <xf numFmtId="0" fontId="6" fillId="9" borderId="9" xfId="2" applyFont="1" applyFill="1" applyBorder="1" applyAlignment="1">
      <alignment horizontal="center"/>
    </xf>
    <xf numFmtId="0" fontId="6" fillId="9" borderId="4" xfId="2" applyFont="1" applyFill="1" applyBorder="1" applyAlignment="1">
      <alignment horizontal="center"/>
    </xf>
    <xf numFmtId="0" fontId="7" fillId="4" borderId="5" xfId="0" applyFont="1" applyFill="1" applyBorder="1" applyAlignment="1">
      <alignment horizontal="right"/>
    </xf>
    <xf numFmtId="0" fontId="8" fillId="5" borderId="6" xfId="0" applyFont="1" applyFill="1" applyBorder="1"/>
    <xf numFmtId="165" fontId="9" fillId="6" borderId="7" xfId="0" applyNumberFormat="1" applyFont="1" applyFill="1" applyBorder="1"/>
    <xf numFmtId="10" fontId="9" fillId="6" borderId="7" xfId="0" applyNumberFormat="1" applyFont="1" applyFill="1" applyBorder="1"/>
    <xf numFmtId="9" fontId="8" fillId="7" borderId="6" xfId="0" applyNumberFormat="1" applyFont="1" applyFill="1" applyBorder="1" applyAlignment="1">
      <alignment horizontal="center"/>
    </xf>
    <xf numFmtId="0" fontId="10" fillId="5" borderId="6" xfId="0" applyFont="1" applyFill="1" applyBorder="1" applyAlignment="1">
      <alignment horizontal="left"/>
    </xf>
    <xf numFmtId="0" fontId="6" fillId="8" borderId="8" xfId="0" applyFont="1" applyFill="1" applyBorder="1" applyAlignment="1">
      <alignment horizontal="right"/>
    </xf>
    <xf numFmtId="0" fontId="6" fillId="8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6" fillId="9" borderId="13" xfId="2" applyFont="1" applyFill="1" applyBorder="1" applyAlignment="1">
      <alignment horizontal="center" vertical="center"/>
    </xf>
    <xf numFmtId="0" fontId="6" fillId="9" borderId="14" xfId="2" applyFont="1" applyFill="1" applyBorder="1" applyAlignment="1">
      <alignment horizontal="center" vertical="center"/>
    </xf>
    <xf numFmtId="0" fontId="6" fillId="9" borderId="15" xfId="2" applyFont="1" applyFill="1" applyBorder="1" applyAlignment="1">
      <alignment horizontal="center" vertical="center"/>
    </xf>
    <xf numFmtId="0" fontId="6" fillId="9" borderId="16" xfId="2" applyFont="1" applyFill="1" applyBorder="1" applyAlignment="1">
      <alignment horizontal="center" vertical="center"/>
    </xf>
    <xf numFmtId="0" fontId="6" fillId="9" borderId="10" xfId="2" applyFont="1" applyFill="1" applyBorder="1" applyAlignment="1">
      <alignment horizontal="center" vertical="center"/>
    </xf>
    <xf numFmtId="0" fontId="6" fillId="9" borderId="17" xfId="2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/>
    </xf>
    <xf numFmtId="0" fontId="11" fillId="10" borderId="8" xfId="0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11" borderId="11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3">
    <cellStyle name="Accent1" xfId="2" builtinId="29"/>
    <cellStyle name="Currency" xfId="1" builtinId="4"/>
    <cellStyle name="Normal" xfId="0" builtinId="0"/>
  </cellStyles>
  <dxfs count="11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workbookViewId="0">
      <pane ySplit="5" topLeftCell="A6" activePane="bottomLeft" state="frozen"/>
      <selection pane="bottomLeft" activeCell="P116" sqref="P116:AB116"/>
    </sheetView>
  </sheetViews>
  <sheetFormatPr defaultColWidth="11" defaultRowHeight="15.75" x14ac:dyDescent="0.25"/>
  <cols>
    <col min="1" max="1" width="13.625" bestFit="1" customWidth="1"/>
    <col min="2" max="2" width="11.5" bestFit="1" customWidth="1"/>
    <col min="3" max="3" width="12" bestFit="1" customWidth="1"/>
    <col min="4" max="4" width="8.125" bestFit="1" customWidth="1"/>
    <col min="5" max="5" width="11.125" bestFit="1" customWidth="1"/>
    <col min="6" max="6" width="10.125" bestFit="1" customWidth="1"/>
    <col min="7" max="7" width="9.875" bestFit="1" customWidth="1"/>
    <col min="8" max="8" width="10.625" bestFit="1" customWidth="1"/>
    <col min="9" max="9" width="8.5" bestFit="1" customWidth="1"/>
    <col min="10" max="10" width="7.125" bestFit="1" customWidth="1"/>
    <col min="11" max="11" width="10.625" bestFit="1" customWidth="1"/>
    <col min="12" max="12" width="7.875" bestFit="1" customWidth="1"/>
    <col min="13" max="13" width="6.5" bestFit="1" customWidth="1"/>
    <col min="16" max="16" width="13.625" bestFit="1" customWidth="1"/>
    <col min="17" max="17" width="10.625" bestFit="1" customWidth="1"/>
    <col min="18" max="18" width="12" bestFit="1" customWidth="1"/>
    <col min="19" max="19" width="8.125" bestFit="1" customWidth="1"/>
    <col min="20" max="20" width="11.125" bestFit="1" customWidth="1"/>
    <col min="21" max="21" width="10.125" bestFit="1" customWidth="1"/>
    <col min="22" max="22" width="9.875" bestFit="1" customWidth="1"/>
    <col min="23" max="23" width="9.25" bestFit="1" customWidth="1"/>
    <col min="24" max="24" width="8.5" bestFit="1" customWidth="1"/>
    <col min="25" max="25" width="7.125" bestFit="1" customWidth="1"/>
    <col min="26" max="26" width="10.625" bestFit="1" customWidth="1"/>
    <col min="27" max="27" width="7.875" bestFit="1" customWidth="1"/>
    <col min="28" max="28" width="6.5" bestFit="1" customWidth="1"/>
  </cols>
  <sheetData>
    <row r="1" spans="1:28" ht="18.75" x14ac:dyDescent="0.3">
      <c r="A1" s="1" t="s">
        <v>0</v>
      </c>
      <c r="B1" s="1" t="s">
        <v>1</v>
      </c>
      <c r="J1" s="27" t="s">
        <v>62</v>
      </c>
      <c r="K1" s="28"/>
      <c r="L1" s="28"/>
      <c r="M1" s="28"/>
      <c r="N1" s="28"/>
      <c r="O1" s="28"/>
      <c r="P1" s="28"/>
      <c r="Q1" s="28"/>
      <c r="R1" s="29"/>
    </row>
    <row r="2" spans="1:28" ht="21.75" thickBot="1" x14ac:dyDescent="0.4">
      <c r="A2" s="2">
        <v>0.5</v>
      </c>
      <c r="B2" s="3">
        <v>10000</v>
      </c>
      <c r="J2" s="30"/>
      <c r="K2" s="31"/>
      <c r="L2" s="31"/>
      <c r="M2" s="31"/>
      <c r="N2" s="31"/>
      <c r="O2" s="31"/>
      <c r="P2" s="31"/>
      <c r="Q2" s="31"/>
      <c r="R2" s="32"/>
    </row>
    <row r="3" spans="1:28" ht="21.75" thickBot="1" x14ac:dyDescent="0.4">
      <c r="A3" s="16"/>
      <c r="B3" s="17"/>
    </row>
    <row r="4" spans="1:28" ht="21.75" thickBot="1" x14ac:dyDescent="0.4">
      <c r="A4" s="36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  <c r="P4" s="33" t="s">
        <v>17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5"/>
    </row>
    <row r="5" spans="1:28" ht="21.75" thickBot="1" x14ac:dyDescent="0.4">
      <c r="A5" s="16"/>
      <c r="B5" s="17"/>
    </row>
    <row r="6" spans="1:28" ht="27" thickBot="1" x14ac:dyDescent="0.4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P6" s="24" t="s">
        <v>63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</row>
    <row r="7" spans="1:28" ht="21.75" thickBot="1" x14ac:dyDescent="0.4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6" t="s">
        <v>11</v>
      </c>
      <c r="K7" s="5" t="s">
        <v>12</v>
      </c>
      <c r="L7" s="5" t="s">
        <v>13</v>
      </c>
      <c r="M7" s="7" t="s">
        <v>14</v>
      </c>
      <c r="P7" s="4" t="s">
        <v>2</v>
      </c>
      <c r="Q7" s="5" t="s">
        <v>3</v>
      </c>
      <c r="R7" s="5" t="s">
        <v>4</v>
      </c>
      <c r="S7" s="5" t="s">
        <v>5</v>
      </c>
      <c r="T7" s="5" t="s">
        <v>6</v>
      </c>
      <c r="U7" s="5" t="s">
        <v>7</v>
      </c>
      <c r="V7" s="5" t="s">
        <v>8</v>
      </c>
      <c r="W7" s="5" t="s">
        <v>9</v>
      </c>
      <c r="X7" s="5" t="s">
        <v>10</v>
      </c>
      <c r="Y7" s="6" t="s">
        <v>11</v>
      </c>
      <c r="Z7" s="5" t="s">
        <v>12</v>
      </c>
      <c r="AA7" s="5" t="s">
        <v>13</v>
      </c>
      <c r="AB7" s="7" t="s">
        <v>14</v>
      </c>
    </row>
    <row r="8" spans="1:28" ht="23.25" thickBot="1" x14ac:dyDescent="0.4">
      <c r="A8" s="8">
        <v>10</v>
      </c>
      <c r="B8" s="9">
        <v>40</v>
      </c>
      <c r="C8" s="9">
        <v>400</v>
      </c>
      <c r="D8" s="9">
        <v>11</v>
      </c>
      <c r="E8" s="9">
        <v>-242</v>
      </c>
      <c r="F8" s="10">
        <f>(((M8*10)*K8)/(B8+D8))</f>
        <v>6.6654901960784327</v>
      </c>
      <c r="G8" s="11">
        <f>H8/$B$2</f>
        <v>3.3994000000000003E-2</v>
      </c>
      <c r="H8" s="10">
        <f>F8*(B8+D8)</f>
        <v>339.94000000000005</v>
      </c>
      <c r="I8" s="12">
        <v>0.78431372549019607</v>
      </c>
      <c r="J8" s="13" t="s">
        <v>15</v>
      </c>
      <c r="K8" s="9">
        <v>147.80000000000001</v>
      </c>
      <c r="L8" s="14">
        <v>22</v>
      </c>
      <c r="M8" s="15">
        <f>ROUND(((($A$2/100)*$B$2)/L8)/10,2)</f>
        <v>0.23</v>
      </c>
      <c r="P8" s="8">
        <v>4</v>
      </c>
      <c r="Q8" s="9">
        <v>57</v>
      </c>
      <c r="R8" s="9">
        <v>228</v>
      </c>
      <c r="S8" s="9">
        <v>7</v>
      </c>
      <c r="T8" s="9">
        <v>-175</v>
      </c>
      <c r="U8" s="10">
        <f>(((AB8*10)*Z8)/(Q8+S8))</f>
        <v>1.2562500000000001</v>
      </c>
      <c r="V8" s="11">
        <f>W8/$B$2</f>
        <v>8.0400000000000003E-3</v>
      </c>
      <c r="W8" s="10">
        <f>U8*(Q8+S8)</f>
        <v>80.400000000000006</v>
      </c>
      <c r="X8" s="12">
        <v>0.890625</v>
      </c>
      <c r="Y8" s="13" t="s">
        <v>33</v>
      </c>
      <c r="Z8" s="9">
        <v>40.200000000000003</v>
      </c>
      <c r="AA8" s="14">
        <v>25</v>
      </c>
      <c r="AB8" s="15">
        <f>ROUND(((($A$2/100)*$B$2)/AA8)/10,2)</f>
        <v>0.2</v>
      </c>
    </row>
    <row r="10" spans="1:28" ht="16.5" thickBot="1" x14ac:dyDescent="0.3"/>
    <row r="11" spans="1:28" ht="27" thickBot="1" x14ac:dyDescent="0.45">
      <c r="A11" s="24" t="s">
        <v>64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P11" s="24" t="s">
        <v>64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</row>
    <row r="12" spans="1:28" ht="21.75" thickBot="1" x14ac:dyDescent="0.4">
      <c r="A12" s="4" t="s">
        <v>2</v>
      </c>
      <c r="B12" s="5" t="s">
        <v>3</v>
      </c>
      <c r="C12" s="5" t="s">
        <v>4</v>
      </c>
      <c r="D12" s="5" t="s">
        <v>5</v>
      </c>
      <c r="E12" s="5" t="s">
        <v>6</v>
      </c>
      <c r="F12" s="5" t="s">
        <v>7</v>
      </c>
      <c r="G12" s="5" t="s">
        <v>8</v>
      </c>
      <c r="H12" s="5" t="s">
        <v>9</v>
      </c>
      <c r="I12" s="5" t="s">
        <v>10</v>
      </c>
      <c r="J12" s="6" t="s">
        <v>11</v>
      </c>
      <c r="K12" s="5" t="s">
        <v>12</v>
      </c>
      <c r="L12" s="5" t="s">
        <v>13</v>
      </c>
      <c r="M12" s="7" t="s">
        <v>14</v>
      </c>
      <c r="P12" s="18" t="s">
        <v>21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0"/>
    </row>
    <row r="13" spans="1:28" ht="23.25" thickBot="1" x14ac:dyDescent="0.4">
      <c r="A13" s="8">
        <v>8</v>
      </c>
      <c r="B13" s="9">
        <v>45</v>
      </c>
      <c r="C13" s="9">
        <v>360</v>
      </c>
      <c r="D13" s="9">
        <v>10</v>
      </c>
      <c r="E13" s="9">
        <v>-300</v>
      </c>
      <c r="F13" s="10">
        <f>(((M13*10)*K13)/(B13+D13))</f>
        <v>1.5145454545454549</v>
      </c>
      <c r="G13" s="11">
        <f>H13/$B$2</f>
        <v>8.3300000000000006E-3</v>
      </c>
      <c r="H13" s="10">
        <f>F13*(B13+D13)</f>
        <v>83.300000000000011</v>
      </c>
      <c r="I13" s="12">
        <v>0.81818181818181823</v>
      </c>
      <c r="J13" s="13" t="s">
        <v>19</v>
      </c>
      <c r="K13" s="9">
        <v>49</v>
      </c>
      <c r="L13" s="14">
        <v>30</v>
      </c>
      <c r="M13" s="15">
        <f>ROUND(((($A$2/100)*$B$2)/L13)/10,2)</f>
        <v>0.17</v>
      </c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3"/>
    </row>
    <row r="15" spans="1:28" ht="16.5" thickBot="1" x14ac:dyDescent="0.3"/>
    <row r="16" spans="1:28" ht="27" thickBot="1" x14ac:dyDescent="0.45">
      <c r="A16" s="24" t="s">
        <v>65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  <c r="P16" s="24" t="s">
        <v>65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</row>
    <row r="17" spans="1:28" ht="21.75" thickBot="1" x14ac:dyDescent="0.4">
      <c r="A17" s="4" t="s">
        <v>2</v>
      </c>
      <c r="B17" s="5" t="s">
        <v>3</v>
      </c>
      <c r="C17" s="5" t="s">
        <v>4</v>
      </c>
      <c r="D17" s="5" t="s">
        <v>5</v>
      </c>
      <c r="E17" s="5" t="s">
        <v>6</v>
      </c>
      <c r="F17" s="5" t="s">
        <v>7</v>
      </c>
      <c r="G17" s="5" t="s">
        <v>8</v>
      </c>
      <c r="H17" s="5" t="s">
        <v>9</v>
      </c>
      <c r="I17" s="5" t="s">
        <v>10</v>
      </c>
      <c r="J17" s="6" t="s">
        <v>11</v>
      </c>
      <c r="K17" s="5" t="s">
        <v>12</v>
      </c>
      <c r="L17" s="5" t="s">
        <v>13</v>
      </c>
      <c r="M17" s="7" t="s">
        <v>14</v>
      </c>
      <c r="P17" s="4" t="s">
        <v>2</v>
      </c>
      <c r="Q17" s="5" t="s">
        <v>3</v>
      </c>
      <c r="R17" s="5" t="s">
        <v>4</v>
      </c>
      <c r="S17" s="5" t="s">
        <v>5</v>
      </c>
      <c r="T17" s="5" t="s">
        <v>6</v>
      </c>
      <c r="U17" s="5" t="s">
        <v>7</v>
      </c>
      <c r="V17" s="5" t="s">
        <v>8</v>
      </c>
      <c r="W17" s="5" t="s">
        <v>9</v>
      </c>
      <c r="X17" s="5" t="s">
        <v>10</v>
      </c>
      <c r="Y17" s="6" t="s">
        <v>11</v>
      </c>
      <c r="Z17" s="5" t="s">
        <v>12</v>
      </c>
      <c r="AA17" s="5" t="s">
        <v>13</v>
      </c>
      <c r="AB17" s="7" t="s">
        <v>14</v>
      </c>
    </row>
    <row r="18" spans="1:28" ht="23.25" thickBot="1" x14ac:dyDescent="0.4">
      <c r="A18" s="8">
        <v>18</v>
      </c>
      <c r="B18" s="9">
        <v>32</v>
      </c>
      <c r="C18" s="9">
        <v>576</v>
      </c>
      <c r="D18" s="9">
        <v>12</v>
      </c>
      <c r="E18" s="9">
        <v>-264</v>
      </c>
      <c r="F18" s="10">
        <f>(((M18*10)*K18)/(B18+D18))</f>
        <v>15.84909090909091</v>
      </c>
      <c r="G18" s="11">
        <f>H18/$B$2</f>
        <v>6.9736000000000006E-2</v>
      </c>
      <c r="H18" s="10">
        <f>F18*(B18+D18)</f>
        <v>697.36</v>
      </c>
      <c r="I18" s="12">
        <v>0.72727272727272729</v>
      </c>
      <c r="J18" s="13" t="s">
        <v>20</v>
      </c>
      <c r="K18" s="9">
        <v>303.2</v>
      </c>
      <c r="L18" s="14">
        <v>22</v>
      </c>
      <c r="M18" s="15">
        <f>ROUND(((($A$2/100)*$B$2)/L18)/10,2)</f>
        <v>0.23</v>
      </c>
      <c r="P18" s="8">
        <v>4</v>
      </c>
      <c r="Q18" s="9">
        <v>43</v>
      </c>
      <c r="R18" s="9">
        <v>172</v>
      </c>
      <c r="S18" s="9">
        <v>18</v>
      </c>
      <c r="T18" s="9">
        <v>-90</v>
      </c>
      <c r="U18" s="10">
        <f>(((AB18*10)*Z18)/(Q18+S18))</f>
        <v>11.442622950819672</v>
      </c>
      <c r="V18" s="11">
        <f>W18/$B$2</f>
        <v>6.9800000000000001E-2</v>
      </c>
      <c r="W18" s="10">
        <f>U18*(Q18+S18)</f>
        <v>698</v>
      </c>
      <c r="X18" s="12">
        <v>0.70491803278688525</v>
      </c>
      <c r="Y18" s="13" t="s">
        <v>18</v>
      </c>
      <c r="Z18" s="9">
        <v>69.8</v>
      </c>
      <c r="AA18" s="14">
        <v>5</v>
      </c>
      <c r="AB18" s="15">
        <f>ROUND(((($A$2/100)*$B$2)/AA18)/10,2)</f>
        <v>1</v>
      </c>
    </row>
    <row r="20" spans="1:28" ht="16.5" thickBot="1" x14ac:dyDescent="0.3"/>
    <row r="21" spans="1:28" ht="27" thickBot="1" x14ac:dyDescent="0.45">
      <c r="A21" s="24" t="s">
        <v>66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P21" s="24" t="s">
        <v>66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</row>
    <row r="22" spans="1:28" ht="21.75" thickBot="1" x14ac:dyDescent="0.4">
      <c r="A22" s="18" t="s">
        <v>21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  <c r="P22" s="4" t="s">
        <v>2</v>
      </c>
      <c r="Q22" s="5" t="s">
        <v>3</v>
      </c>
      <c r="R22" s="5" t="s">
        <v>4</v>
      </c>
      <c r="S22" s="5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5" t="s">
        <v>12</v>
      </c>
      <c r="AA22" s="5" t="s">
        <v>13</v>
      </c>
      <c r="AB22" s="7" t="s">
        <v>14</v>
      </c>
    </row>
    <row r="23" spans="1:28" ht="23.25" thickBot="1" x14ac:dyDescent="0.4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P23" s="8">
        <v>14</v>
      </c>
      <c r="Q23" s="9">
        <v>46</v>
      </c>
      <c r="R23" s="9">
        <v>644</v>
      </c>
      <c r="S23" s="9">
        <v>17</v>
      </c>
      <c r="T23" s="9">
        <v>-442</v>
      </c>
      <c r="U23" s="10">
        <f>(((AB23*10)*Z23)/(Q23+S23))</f>
        <v>5.7120634920634918</v>
      </c>
      <c r="V23" s="11">
        <f>W23/$B$2</f>
        <v>3.5986000000000004E-2</v>
      </c>
      <c r="W23" s="10">
        <f>U23*(Q23+S23)</f>
        <v>359.86</v>
      </c>
      <c r="X23" s="12">
        <v>0.73015873015873012</v>
      </c>
      <c r="Y23" s="13" t="s">
        <v>34</v>
      </c>
      <c r="Z23" s="9">
        <v>189.4</v>
      </c>
      <c r="AA23" s="14">
        <v>26</v>
      </c>
      <c r="AB23" s="15">
        <f>ROUND(((($A$2/100)*$B$2)/AA23)/10,2)</f>
        <v>0.19</v>
      </c>
    </row>
    <row r="25" spans="1:28" ht="16.5" thickBot="1" x14ac:dyDescent="0.3"/>
    <row r="26" spans="1:28" ht="27" thickBot="1" x14ac:dyDescent="0.45">
      <c r="A26" s="24" t="s">
        <v>67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P26" s="24" t="s">
        <v>67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</row>
    <row r="27" spans="1:28" ht="21.75" thickBot="1" x14ac:dyDescent="0.4">
      <c r="A27" s="4" t="s">
        <v>2</v>
      </c>
      <c r="B27" s="5" t="s">
        <v>3</v>
      </c>
      <c r="C27" s="5" t="s">
        <v>4</v>
      </c>
      <c r="D27" s="5" t="s">
        <v>5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6" t="s">
        <v>11</v>
      </c>
      <c r="K27" s="5" t="s">
        <v>12</v>
      </c>
      <c r="L27" s="5" t="s">
        <v>13</v>
      </c>
      <c r="M27" s="7" t="s">
        <v>14</v>
      </c>
      <c r="P27" s="18" t="s">
        <v>21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spans="1:28" ht="23.25" thickBot="1" x14ac:dyDescent="0.4">
      <c r="A28" s="8">
        <v>10</v>
      </c>
      <c r="B28" s="9">
        <v>46</v>
      </c>
      <c r="C28" s="9">
        <v>460</v>
      </c>
      <c r="D28" s="9">
        <v>16</v>
      </c>
      <c r="E28" s="9">
        <v>-320</v>
      </c>
      <c r="F28" s="10">
        <f>(((M28*10)*K28)/(B28+D28))</f>
        <v>5.145161290322581</v>
      </c>
      <c r="G28" s="11">
        <f>H28/$B$2</f>
        <v>3.1899999999999998E-2</v>
      </c>
      <c r="H28" s="10">
        <f>F28*(B28+D28)</f>
        <v>319</v>
      </c>
      <c r="I28" s="12">
        <v>0.74193548387096775</v>
      </c>
      <c r="J28" s="13" t="s">
        <v>22</v>
      </c>
      <c r="K28" s="9">
        <v>127.6</v>
      </c>
      <c r="L28" s="14">
        <v>20</v>
      </c>
      <c r="M28" s="15">
        <f>ROUND(((($A$2/100)*$B$2)/L28)/10,2)</f>
        <v>0.25</v>
      </c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3"/>
    </row>
    <row r="30" spans="1:28" ht="16.5" thickBot="1" x14ac:dyDescent="0.3"/>
    <row r="31" spans="1:28" ht="27" thickBot="1" x14ac:dyDescent="0.45">
      <c r="A31" s="24" t="s">
        <v>68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P31" s="24" t="s">
        <v>68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</row>
    <row r="32" spans="1:28" ht="21.75" thickBot="1" x14ac:dyDescent="0.4">
      <c r="A32" s="4" t="s">
        <v>2</v>
      </c>
      <c r="B32" s="5" t="s">
        <v>3</v>
      </c>
      <c r="C32" s="5" t="s">
        <v>4</v>
      </c>
      <c r="D32" s="5" t="s">
        <v>5</v>
      </c>
      <c r="E32" s="5" t="s">
        <v>6</v>
      </c>
      <c r="F32" s="5" t="s">
        <v>7</v>
      </c>
      <c r="G32" s="5" t="s">
        <v>8</v>
      </c>
      <c r="H32" s="5" t="s">
        <v>9</v>
      </c>
      <c r="I32" s="5" t="s">
        <v>10</v>
      </c>
      <c r="J32" s="6" t="s">
        <v>11</v>
      </c>
      <c r="K32" s="5" t="s">
        <v>12</v>
      </c>
      <c r="L32" s="5" t="s">
        <v>13</v>
      </c>
      <c r="M32" s="7" t="s">
        <v>14</v>
      </c>
      <c r="P32" s="18" t="s">
        <v>21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0"/>
    </row>
    <row r="33" spans="1:28" ht="23.25" thickBot="1" x14ac:dyDescent="0.4">
      <c r="A33" s="8">
        <v>11</v>
      </c>
      <c r="B33" s="9">
        <v>49</v>
      </c>
      <c r="C33" s="9">
        <v>539</v>
      </c>
      <c r="D33" s="9">
        <v>17</v>
      </c>
      <c r="E33" s="9">
        <v>-476</v>
      </c>
      <c r="F33" s="10">
        <f>(((M33*10)*K33)/(B33+D33))</f>
        <v>1.3581818181818179</v>
      </c>
      <c r="G33" s="11">
        <f>H33/$B$2</f>
        <v>8.963999999999998E-3</v>
      </c>
      <c r="H33" s="10">
        <f>F33*(B33+D33)</f>
        <v>89.639999999999986</v>
      </c>
      <c r="I33" s="12">
        <v>0.74242424242424243</v>
      </c>
      <c r="J33" s="13" t="s">
        <v>23</v>
      </c>
      <c r="K33" s="9">
        <v>49.8</v>
      </c>
      <c r="L33" s="14">
        <v>28</v>
      </c>
      <c r="M33" s="15">
        <f>ROUND(((($A$2/100)*$B$2)/L33)/10,2)</f>
        <v>0.18</v>
      </c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3"/>
    </row>
    <row r="35" spans="1:28" ht="16.5" thickBot="1" x14ac:dyDescent="0.3"/>
    <row r="36" spans="1:28" ht="27" thickBot="1" x14ac:dyDescent="0.45">
      <c r="A36" s="24" t="s">
        <v>69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P36" s="24" t="s">
        <v>69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</row>
    <row r="37" spans="1:28" ht="21.75" thickBot="1" x14ac:dyDescent="0.4">
      <c r="A37" s="4" t="s">
        <v>2</v>
      </c>
      <c r="B37" s="5" t="s">
        <v>3</v>
      </c>
      <c r="C37" s="5" t="s">
        <v>4</v>
      </c>
      <c r="D37" s="5" t="s">
        <v>5</v>
      </c>
      <c r="E37" s="5" t="s">
        <v>6</v>
      </c>
      <c r="F37" s="5" t="s">
        <v>7</v>
      </c>
      <c r="G37" s="5" t="s">
        <v>8</v>
      </c>
      <c r="H37" s="5" t="s">
        <v>9</v>
      </c>
      <c r="I37" s="5" t="s">
        <v>10</v>
      </c>
      <c r="J37" s="6" t="s">
        <v>11</v>
      </c>
      <c r="K37" s="5" t="s">
        <v>12</v>
      </c>
      <c r="L37" s="5" t="s">
        <v>13</v>
      </c>
      <c r="M37" s="7" t="s">
        <v>14</v>
      </c>
      <c r="P37" s="4" t="s">
        <v>2</v>
      </c>
      <c r="Q37" s="5" t="s">
        <v>3</v>
      </c>
      <c r="R37" s="5" t="s">
        <v>4</v>
      </c>
      <c r="S37" s="5" t="s">
        <v>5</v>
      </c>
      <c r="T37" s="5" t="s">
        <v>6</v>
      </c>
      <c r="U37" s="5" t="s">
        <v>7</v>
      </c>
      <c r="V37" s="5" t="s">
        <v>8</v>
      </c>
      <c r="W37" s="5" t="s">
        <v>9</v>
      </c>
      <c r="X37" s="5" t="s">
        <v>10</v>
      </c>
      <c r="Y37" s="6" t="s">
        <v>11</v>
      </c>
      <c r="Z37" s="5" t="s">
        <v>12</v>
      </c>
      <c r="AA37" s="5" t="s">
        <v>13</v>
      </c>
      <c r="AB37" s="7" t="s">
        <v>14</v>
      </c>
    </row>
    <row r="38" spans="1:28" ht="23.25" thickBot="1" x14ac:dyDescent="0.4">
      <c r="A38" s="8">
        <v>11</v>
      </c>
      <c r="B38" s="9">
        <v>60</v>
      </c>
      <c r="C38" s="9">
        <v>660</v>
      </c>
      <c r="D38" s="9">
        <v>22</v>
      </c>
      <c r="E38" s="9">
        <v>-594</v>
      </c>
      <c r="F38" s="10">
        <f>(((M38*10)*K38)/(B38+D38))</f>
        <v>1.1492682926829265</v>
      </c>
      <c r="G38" s="11">
        <f>H38/$B$2</f>
        <v>9.4239999999999984E-3</v>
      </c>
      <c r="H38" s="10">
        <f>F38*(B38+D38)</f>
        <v>94.239999999999981</v>
      </c>
      <c r="I38" s="12">
        <v>0.73170731707317072</v>
      </c>
      <c r="J38" s="13" t="s">
        <v>23</v>
      </c>
      <c r="K38" s="9">
        <v>49.599999999999994</v>
      </c>
      <c r="L38" s="14">
        <v>27</v>
      </c>
      <c r="M38" s="15">
        <f>ROUND(((($A$2/100)*$B$2)/L38)/10,2)</f>
        <v>0.19</v>
      </c>
      <c r="P38" s="8">
        <v>14</v>
      </c>
      <c r="Q38" s="9">
        <v>51</v>
      </c>
      <c r="R38" s="9">
        <v>714</v>
      </c>
      <c r="S38" s="9">
        <v>20</v>
      </c>
      <c r="T38" s="9">
        <v>-560</v>
      </c>
      <c r="U38" s="10">
        <f>(((AB38*10)*Z38)/(Q38+S38))</f>
        <v>3.5442253521126759</v>
      </c>
      <c r="V38" s="11">
        <f>W38/$B$2</f>
        <v>2.5163999999999999E-2</v>
      </c>
      <c r="W38" s="10">
        <f>U38*(Q38+S38)</f>
        <v>251.64</v>
      </c>
      <c r="X38" s="12">
        <v>0.71830985915492962</v>
      </c>
      <c r="Y38" s="13" t="s">
        <v>22</v>
      </c>
      <c r="Z38" s="9">
        <v>139.80000000000001</v>
      </c>
      <c r="AA38" s="14">
        <v>28</v>
      </c>
      <c r="AB38" s="15">
        <f>ROUND(((($A$2/100)*$B$2)/AA38)/10,2)</f>
        <v>0.18</v>
      </c>
    </row>
    <row r="40" spans="1:28" ht="16.5" thickBot="1" x14ac:dyDescent="0.3"/>
    <row r="41" spans="1:28" ht="27" thickBot="1" x14ac:dyDescent="0.45">
      <c r="A41" s="24" t="s">
        <v>70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P41" s="24" t="s">
        <v>70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</row>
    <row r="42" spans="1:28" ht="21.75" thickBot="1" x14ac:dyDescent="0.4">
      <c r="A42" s="4" t="s">
        <v>2</v>
      </c>
      <c r="B42" s="5" t="s">
        <v>3</v>
      </c>
      <c r="C42" s="5" t="s">
        <v>4</v>
      </c>
      <c r="D42" s="5" t="s">
        <v>5</v>
      </c>
      <c r="E42" s="5" t="s">
        <v>6</v>
      </c>
      <c r="F42" s="5" t="s">
        <v>7</v>
      </c>
      <c r="G42" s="5" t="s">
        <v>8</v>
      </c>
      <c r="H42" s="5" t="s">
        <v>9</v>
      </c>
      <c r="I42" s="5" t="s">
        <v>10</v>
      </c>
      <c r="J42" s="6" t="s">
        <v>11</v>
      </c>
      <c r="K42" s="5" t="s">
        <v>12</v>
      </c>
      <c r="L42" s="5" t="s">
        <v>13</v>
      </c>
      <c r="M42" s="7" t="s">
        <v>14</v>
      </c>
      <c r="P42" s="4" t="s">
        <v>2</v>
      </c>
      <c r="Q42" s="5" t="s">
        <v>3</v>
      </c>
      <c r="R42" s="5" t="s">
        <v>4</v>
      </c>
      <c r="S42" s="5" t="s">
        <v>5</v>
      </c>
      <c r="T42" s="5" t="s">
        <v>6</v>
      </c>
      <c r="U42" s="5" t="s">
        <v>7</v>
      </c>
      <c r="V42" s="5" t="s">
        <v>8</v>
      </c>
      <c r="W42" s="5" t="s">
        <v>9</v>
      </c>
      <c r="X42" s="5" t="s">
        <v>10</v>
      </c>
      <c r="Y42" s="6" t="s">
        <v>11</v>
      </c>
      <c r="Z42" s="5" t="s">
        <v>12</v>
      </c>
      <c r="AA42" s="5" t="s">
        <v>13</v>
      </c>
      <c r="AB42" s="7" t="s">
        <v>14</v>
      </c>
    </row>
    <row r="43" spans="1:28" ht="23.25" thickBot="1" x14ac:dyDescent="0.4">
      <c r="A43" s="8">
        <v>14</v>
      </c>
      <c r="B43" s="9">
        <v>41</v>
      </c>
      <c r="C43" s="9">
        <v>574</v>
      </c>
      <c r="D43" s="9">
        <v>16</v>
      </c>
      <c r="E43" s="9">
        <v>-384</v>
      </c>
      <c r="F43" s="10">
        <f>(((M43*10)*K43)/(B43+D43))</f>
        <v>6.58</v>
      </c>
      <c r="G43" s="11">
        <f>H43/$B$2</f>
        <v>3.7505999999999998E-2</v>
      </c>
      <c r="H43" s="10">
        <f>F43*(B43+D43)</f>
        <v>375.06</v>
      </c>
      <c r="I43" s="12">
        <v>0.7192982456140351</v>
      </c>
      <c r="J43" s="13" t="s">
        <v>24</v>
      </c>
      <c r="K43" s="9">
        <v>178.6</v>
      </c>
      <c r="L43" s="14">
        <v>24</v>
      </c>
      <c r="M43" s="15">
        <f>ROUND(((($A$2/100)*$B$2)/L43)/10,2)</f>
        <v>0.21</v>
      </c>
      <c r="P43" s="8">
        <v>15</v>
      </c>
      <c r="Q43" s="9">
        <v>36</v>
      </c>
      <c r="R43" s="9">
        <v>540</v>
      </c>
      <c r="S43" s="9">
        <v>14</v>
      </c>
      <c r="T43" s="9">
        <v>-420</v>
      </c>
      <c r="U43" s="10">
        <f>(((AB43*10)*Z43)/(Q43+S43))</f>
        <v>3.7400000000000007</v>
      </c>
      <c r="V43" s="11">
        <f>W43/$B$2</f>
        <v>1.8700000000000001E-2</v>
      </c>
      <c r="W43" s="10">
        <f>U43*(Q43+S43)</f>
        <v>187.00000000000003</v>
      </c>
      <c r="X43" s="12">
        <v>0.72</v>
      </c>
      <c r="Y43" s="13" t="s">
        <v>22</v>
      </c>
      <c r="Z43" s="9">
        <v>110</v>
      </c>
      <c r="AA43" s="14">
        <v>30</v>
      </c>
      <c r="AB43" s="15">
        <f>ROUND(((($A$2/100)*$B$2)/AA43)/10,2)</f>
        <v>0.17</v>
      </c>
    </row>
    <row r="45" spans="1:28" ht="16.5" thickBot="1" x14ac:dyDescent="0.3"/>
    <row r="46" spans="1:28" ht="27" thickBot="1" x14ac:dyDescent="0.45">
      <c r="A46" s="24" t="s">
        <v>71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P46" s="24" t="s">
        <v>71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</row>
    <row r="47" spans="1:28" ht="21.75" thickBot="1" x14ac:dyDescent="0.4">
      <c r="A47" s="4" t="s">
        <v>2</v>
      </c>
      <c r="B47" s="5" t="s">
        <v>3</v>
      </c>
      <c r="C47" s="5" t="s">
        <v>4</v>
      </c>
      <c r="D47" s="5" t="s">
        <v>5</v>
      </c>
      <c r="E47" s="5" t="s">
        <v>6</v>
      </c>
      <c r="F47" s="5" t="s">
        <v>7</v>
      </c>
      <c r="G47" s="5" t="s">
        <v>8</v>
      </c>
      <c r="H47" s="5" t="s">
        <v>9</v>
      </c>
      <c r="I47" s="5" t="s">
        <v>10</v>
      </c>
      <c r="J47" s="6" t="s">
        <v>11</v>
      </c>
      <c r="K47" s="5" t="s">
        <v>12</v>
      </c>
      <c r="L47" s="5" t="s">
        <v>13</v>
      </c>
      <c r="M47" s="7" t="s">
        <v>14</v>
      </c>
      <c r="P47" s="4" t="s">
        <v>2</v>
      </c>
      <c r="Q47" s="5" t="s">
        <v>3</v>
      </c>
      <c r="R47" s="5" t="s">
        <v>4</v>
      </c>
      <c r="S47" s="5" t="s">
        <v>5</v>
      </c>
      <c r="T47" s="5" t="s">
        <v>6</v>
      </c>
      <c r="U47" s="5" t="s">
        <v>7</v>
      </c>
      <c r="V47" s="5" t="s">
        <v>8</v>
      </c>
      <c r="W47" s="5" t="s">
        <v>9</v>
      </c>
      <c r="X47" s="5" t="s">
        <v>10</v>
      </c>
      <c r="Y47" s="6" t="s">
        <v>11</v>
      </c>
      <c r="Z47" s="5" t="s">
        <v>12</v>
      </c>
      <c r="AA47" s="5" t="s">
        <v>13</v>
      </c>
      <c r="AB47" s="7" t="s">
        <v>14</v>
      </c>
    </row>
    <row r="48" spans="1:28" ht="23.25" thickBot="1" x14ac:dyDescent="0.4">
      <c r="A48" s="8">
        <v>16</v>
      </c>
      <c r="B48" s="9">
        <v>53</v>
      </c>
      <c r="C48" s="9">
        <v>848</v>
      </c>
      <c r="D48" s="9">
        <v>17</v>
      </c>
      <c r="E48" s="9">
        <v>-493</v>
      </c>
      <c r="F48" s="10">
        <f>(((M48*10)*K48)/(B48+D48))</f>
        <v>8.281428571428572</v>
      </c>
      <c r="G48" s="11">
        <f>H48/$B$2</f>
        <v>5.7970000000000008E-2</v>
      </c>
      <c r="H48" s="10">
        <f>F48*(B48+D48)</f>
        <v>579.70000000000005</v>
      </c>
      <c r="I48" s="12">
        <v>0.75714285714285712</v>
      </c>
      <c r="J48" s="13" t="s">
        <v>25</v>
      </c>
      <c r="K48" s="9">
        <v>341</v>
      </c>
      <c r="L48" s="14">
        <v>29</v>
      </c>
      <c r="M48" s="15">
        <f>ROUND(((($A$2/100)*$B$2)/L48)/10,2)</f>
        <v>0.17</v>
      </c>
      <c r="P48" s="8">
        <v>15</v>
      </c>
      <c r="Q48" s="9">
        <v>33</v>
      </c>
      <c r="R48" s="9">
        <v>495</v>
      </c>
      <c r="S48" s="9">
        <v>14</v>
      </c>
      <c r="T48" s="9">
        <v>-378</v>
      </c>
      <c r="U48" s="10">
        <f>(((AB48*10)*Z48)/(Q48+S48))</f>
        <v>4.3497872340425525</v>
      </c>
      <c r="V48" s="11">
        <f>W48/$B$2</f>
        <v>2.0443999999999997E-2</v>
      </c>
      <c r="W48" s="10">
        <f>U48*(Q48+S48)</f>
        <v>204.43999999999997</v>
      </c>
      <c r="X48" s="12">
        <v>0.7021276595744681</v>
      </c>
      <c r="Y48" s="13" t="s">
        <v>25</v>
      </c>
      <c r="Z48" s="9">
        <v>107.6</v>
      </c>
      <c r="AA48" s="14">
        <v>27</v>
      </c>
      <c r="AB48" s="15">
        <f>ROUND(((($A$2/100)*$B$2)/AA48)/10,2)</f>
        <v>0.19</v>
      </c>
    </row>
    <row r="50" spans="1:28" ht="16.5" thickBot="1" x14ac:dyDescent="0.3"/>
    <row r="51" spans="1:28" ht="27" thickBot="1" x14ac:dyDescent="0.45">
      <c r="A51" s="24" t="s">
        <v>72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P51" s="24" t="s">
        <v>72</v>
      </c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</row>
    <row r="52" spans="1:28" ht="21.75" thickBot="1" x14ac:dyDescent="0.4">
      <c r="A52" s="4" t="s">
        <v>2</v>
      </c>
      <c r="B52" s="5" t="s">
        <v>3</v>
      </c>
      <c r="C52" s="5" t="s">
        <v>4</v>
      </c>
      <c r="D52" s="5" t="s">
        <v>5</v>
      </c>
      <c r="E52" s="5" t="s">
        <v>6</v>
      </c>
      <c r="F52" s="5" t="s">
        <v>7</v>
      </c>
      <c r="G52" s="5" t="s">
        <v>8</v>
      </c>
      <c r="H52" s="5" t="s">
        <v>9</v>
      </c>
      <c r="I52" s="5" t="s">
        <v>10</v>
      </c>
      <c r="J52" s="6" t="s">
        <v>11</v>
      </c>
      <c r="K52" s="5" t="s">
        <v>12</v>
      </c>
      <c r="L52" s="5" t="s">
        <v>13</v>
      </c>
      <c r="M52" s="7" t="s">
        <v>14</v>
      </c>
      <c r="P52" s="18" t="s">
        <v>21</v>
      </c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0"/>
    </row>
    <row r="53" spans="1:28" ht="23.25" thickBot="1" x14ac:dyDescent="0.4">
      <c r="A53" s="8">
        <v>7</v>
      </c>
      <c r="B53" s="9">
        <v>38</v>
      </c>
      <c r="C53" s="9">
        <v>266</v>
      </c>
      <c r="D53" s="9">
        <v>2</v>
      </c>
      <c r="E53" s="9">
        <v>-58</v>
      </c>
      <c r="F53" s="10">
        <f>(((M53*10)*K53)/(B53+D53))</f>
        <v>8.5000000000000018</v>
      </c>
      <c r="G53" s="11">
        <f>H53/$B$2</f>
        <v>3.4000000000000002E-2</v>
      </c>
      <c r="H53" s="10">
        <f>F53*(B53+D53)</f>
        <v>340.00000000000006</v>
      </c>
      <c r="I53" s="12">
        <v>0.95</v>
      </c>
      <c r="J53" s="13" t="s">
        <v>26</v>
      </c>
      <c r="K53" s="9">
        <v>200</v>
      </c>
      <c r="L53" s="14">
        <v>29</v>
      </c>
      <c r="M53" s="15">
        <f>ROUND(((($A$2/100)*$B$2)/L53)/10,2)</f>
        <v>0.17</v>
      </c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3"/>
    </row>
    <row r="55" spans="1:28" ht="16.5" thickBot="1" x14ac:dyDescent="0.3"/>
    <row r="56" spans="1:28" ht="27" thickBot="1" x14ac:dyDescent="0.45">
      <c r="A56" s="24" t="s">
        <v>73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6"/>
      <c r="P56" s="24" t="s">
        <v>73</v>
      </c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</row>
    <row r="57" spans="1:28" ht="21.75" thickBot="1" x14ac:dyDescent="0.4">
      <c r="A57" s="4" t="s">
        <v>2</v>
      </c>
      <c r="B57" s="5" t="s">
        <v>3</v>
      </c>
      <c r="C57" s="5" t="s">
        <v>4</v>
      </c>
      <c r="D57" s="5" t="s">
        <v>5</v>
      </c>
      <c r="E57" s="5" t="s">
        <v>6</v>
      </c>
      <c r="F57" s="5" t="s">
        <v>7</v>
      </c>
      <c r="G57" s="5" t="s">
        <v>8</v>
      </c>
      <c r="H57" s="5" t="s">
        <v>9</v>
      </c>
      <c r="I57" s="5" t="s">
        <v>10</v>
      </c>
      <c r="J57" s="6" t="s">
        <v>11</v>
      </c>
      <c r="K57" s="5" t="s">
        <v>12</v>
      </c>
      <c r="L57" s="5" t="s">
        <v>13</v>
      </c>
      <c r="M57" s="7" t="s">
        <v>14</v>
      </c>
      <c r="P57" s="4" t="s">
        <v>2</v>
      </c>
      <c r="Q57" s="5" t="s">
        <v>3</v>
      </c>
      <c r="R57" s="5" t="s">
        <v>4</v>
      </c>
      <c r="S57" s="5" t="s">
        <v>5</v>
      </c>
      <c r="T57" s="5" t="s">
        <v>6</v>
      </c>
      <c r="U57" s="5" t="s">
        <v>7</v>
      </c>
      <c r="V57" s="5" t="s">
        <v>8</v>
      </c>
      <c r="W57" s="5" t="s">
        <v>9</v>
      </c>
      <c r="X57" s="5" t="s">
        <v>10</v>
      </c>
      <c r="Y57" s="6" t="s">
        <v>11</v>
      </c>
      <c r="Z57" s="5" t="s">
        <v>12</v>
      </c>
      <c r="AA57" s="5" t="s">
        <v>13</v>
      </c>
      <c r="AB57" s="7" t="s">
        <v>14</v>
      </c>
    </row>
    <row r="58" spans="1:28" ht="23.25" thickBot="1" x14ac:dyDescent="0.4">
      <c r="A58" s="8">
        <v>11</v>
      </c>
      <c r="B58" s="9">
        <v>46</v>
      </c>
      <c r="C58" s="9">
        <v>506</v>
      </c>
      <c r="D58" s="9">
        <v>19</v>
      </c>
      <c r="E58" s="9">
        <v>-418</v>
      </c>
      <c r="F58" s="10">
        <f>(((M58*10)*K58)/(B58+D58))</f>
        <v>2.6538461538461542</v>
      </c>
      <c r="G58" s="11">
        <f>H58/$B$2</f>
        <v>1.7250000000000001E-2</v>
      </c>
      <c r="H58" s="10">
        <f>F58*(B58+D58)</f>
        <v>172.50000000000003</v>
      </c>
      <c r="I58" s="12">
        <v>0.70769230769230773</v>
      </c>
      <c r="J58" s="13" t="s">
        <v>22</v>
      </c>
      <c r="K58" s="9">
        <v>75</v>
      </c>
      <c r="L58" s="14">
        <v>22</v>
      </c>
      <c r="M58" s="15">
        <f>ROUND(((($A$2/100)*$B$2)/L58)/10,2)</f>
        <v>0.23</v>
      </c>
      <c r="P58" s="8">
        <v>11</v>
      </c>
      <c r="Q58" s="9">
        <v>35</v>
      </c>
      <c r="R58" s="9">
        <v>385</v>
      </c>
      <c r="S58" s="9">
        <v>14</v>
      </c>
      <c r="T58" s="9">
        <v>-238</v>
      </c>
      <c r="U58" s="10">
        <f>(((AB58*10)*Z58)/(Q58+S58))</f>
        <v>8.1199999999999992</v>
      </c>
      <c r="V58" s="11">
        <f>W58/$B$2</f>
        <v>3.9787999999999997E-2</v>
      </c>
      <c r="W58" s="10">
        <f>U58*(Q58+S58)</f>
        <v>397.87999999999994</v>
      </c>
      <c r="X58" s="12">
        <v>0.7142857142857143</v>
      </c>
      <c r="Y58" s="13" t="s">
        <v>32</v>
      </c>
      <c r="Z58" s="9">
        <v>137.19999999999999</v>
      </c>
      <c r="AA58" s="14">
        <v>17</v>
      </c>
      <c r="AB58" s="15">
        <f>ROUND(((($A$2/100)*$B$2)/AA58)/10,2)</f>
        <v>0.28999999999999998</v>
      </c>
    </row>
    <row r="60" spans="1:28" ht="16.5" thickBot="1" x14ac:dyDescent="0.3"/>
    <row r="61" spans="1:28" ht="27" thickBot="1" x14ac:dyDescent="0.45">
      <c r="A61" s="24" t="s">
        <v>74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6"/>
      <c r="P61" s="24" t="s">
        <v>74</v>
      </c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</row>
    <row r="62" spans="1:28" ht="21.75" thickBot="1" x14ac:dyDescent="0.4">
      <c r="A62" s="18" t="s">
        <v>21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  <c r="P62" s="4" t="s">
        <v>2</v>
      </c>
      <c r="Q62" s="5" t="s">
        <v>3</v>
      </c>
      <c r="R62" s="5" t="s">
        <v>4</v>
      </c>
      <c r="S62" s="5" t="s">
        <v>5</v>
      </c>
      <c r="T62" s="5" t="s">
        <v>6</v>
      </c>
      <c r="U62" s="5" t="s">
        <v>7</v>
      </c>
      <c r="V62" s="5" t="s">
        <v>8</v>
      </c>
      <c r="W62" s="5" t="s">
        <v>9</v>
      </c>
      <c r="X62" s="5" t="s">
        <v>10</v>
      </c>
      <c r="Y62" s="6" t="s">
        <v>11</v>
      </c>
      <c r="Z62" s="5" t="s">
        <v>12</v>
      </c>
      <c r="AA62" s="5" t="s">
        <v>13</v>
      </c>
      <c r="AB62" s="7" t="s">
        <v>14</v>
      </c>
    </row>
    <row r="63" spans="1:28" ht="23.25" thickBot="1" x14ac:dyDescent="0.4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3"/>
      <c r="P63" s="8">
        <v>13</v>
      </c>
      <c r="Q63" s="9">
        <v>30</v>
      </c>
      <c r="R63" s="9">
        <v>390</v>
      </c>
      <c r="S63" s="9">
        <v>10</v>
      </c>
      <c r="T63" s="9">
        <v>-300</v>
      </c>
      <c r="U63" s="10">
        <f>(((AB63*10)*Z63)/(Q63+S63))</f>
        <v>3.4850000000000003</v>
      </c>
      <c r="V63" s="11">
        <f>W63/$B$2</f>
        <v>1.3940000000000001E-2</v>
      </c>
      <c r="W63" s="10">
        <f>U63*(Q63+S63)</f>
        <v>139.4</v>
      </c>
      <c r="X63" s="12">
        <v>0.75</v>
      </c>
      <c r="Y63" s="13" t="s">
        <v>27</v>
      </c>
      <c r="Z63" s="9">
        <v>82</v>
      </c>
      <c r="AA63" s="14">
        <v>30</v>
      </c>
      <c r="AB63" s="15">
        <f>ROUND(((($A$2/100)*$B$2)/AA63)/10,2)</f>
        <v>0.17</v>
      </c>
    </row>
    <row r="65" spans="1:28" ht="16.5" thickBot="1" x14ac:dyDescent="0.3"/>
    <row r="66" spans="1:28" ht="27" thickBot="1" x14ac:dyDescent="0.45">
      <c r="A66" s="24" t="s">
        <v>75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6"/>
      <c r="P66" s="24" t="s">
        <v>75</v>
      </c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6"/>
    </row>
    <row r="67" spans="1:28" ht="21.75" thickBot="1" x14ac:dyDescent="0.4">
      <c r="A67" s="4" t="s">
        <v>2</v>
      </c>
      <c r="B67" s="5" t="s">
        <v>3</v>
      </c>
      <c r="C67" s="5" t="s">
        <v>4</v>
      </c>
      <c r="D67" s="5" t="s">
        <v>5</v>
      </c>
      <c r="E67" s="5" t="s">
        <v>6</v>
      </c>
      <c r="F67" s="5" t="s">
        <v>7</v>
      </c>
      <c r="G67" s="5" t="s">
        <v>8</v>
      </c>
      <c r="H67" s="5" t="s">
        <v>9</v>
      </c>
      <c r="I67" s="5" t="s">
        <v>10</v>
      </c>
      <c r="J67" s="6" t="s">
        <v>11</v>
      </c>
      <c r="K67" s="5" t="s">
        <v>12</v>
      </c>
      <c r="L67" s="5" t="s">
        <v>13</v>
      </c>
      <c r="M67" s="7" t="s">
        <v>14</v>
      </c>
      <c r="P67" s="4" t="s">
        <v>2</v>
      </c>
      <c r="Q67" s="5" t="s">
        <v>3</v>
      </c>
      <c r="R67" s="5" t="s">
        <v>4</v>
      </c>
      <c r="S67" s="5" t="s">
        <v>5</v>
      </c>
      <c r="T67" s="5" t="s">
        <v>6</v>
      </c>
      <c r="U67" s="5" t="s">
        <v>7</v>
      </c>
      <c r="V67" s="5" t="s">
        <v>8</v>
      </c>
      <c r="W67" s="5" t="s">
        <v>9</v>
      </c>
      <c r="X67" s="5" t="s">
        <v>10</v>
      </c>
      <c r="Y67" s="6" t="s">
        <v>11</v>
      </c>
      <c r="Z67" s="5" t="s">
        <v>12</v>
      </c>
      <c r="AA67" s="5" t="s">
        <v>13</v>
      </c>
      <c r="AB67" s="7" t="s">
        <v>14</v>
      </c>
    </row>
    <row r="68" spans="1:28" ht="23.25" thickBot="1" x14ac:dyDescent="0.4">
      <c r="A68" s="8">
        <v>11</v>
      </c>
      <c r="B68" s="9">
        <v>42</v>
      </c>
      <c r="C68" s="9">
        <v>462</v>
      </c>
      <c r="D68" s="9">
        <v>11</v>
      </c>
      <c r="E68" s="9">
        <v>-275</v>
      </c>
      <c r="F68" s="10">
        <f>(((M68*10)*K68)/(B68+D68))</f>
        <v>6.656603773584906</v>
      </c>
      <c r="G68" s="11">
        <f>H68/$B$2</f>
        <v>3.5279999999999999E-2</v>
      </c>
      <c r="H68" s="10">
        <f>F68*(B68+D68)</f>
        <v>352.8</v>
      </c>
      <c r="I68" s="12">
        <v>0.79245283018867929</v>
      </c>
      <c r="J68" s="13" t="s">
        <v>27</v>
      </c>
      <c r="K68" s="9">
        <v>176.4</v>
      </c>
      <c r="L68" s="14">
        <v>25</v>
      </c>
      <c r="M68" s="15">
        <f>ROUND(((($A$2/100)*$B$2)/L68)/10,2)</f>
        <v>0.2</v>
      </c>
      <c r="P68" s="8">
        <v>13</v>
      </c>
      <c r="Q68" s="9">
        <v>35</v>
      </c>
      <c r="R68" s="9">
        <v>455</v>
      </c>
      <c r="S68" s="9">
        <v>14</v>
      </c>
      <c r="T68" s="9">
        <v>-224</v>
      </c>
      <c r="U68" s="10">
        <f>(((AB68*10)*Z68)/(Q68+S68))</f>
        <v>13.994285714285715</v>
      </c>
      <c r="V68" s="11">
        <f>W68/$B$2</f>
        <v>6.8572000000000008E-2</v>
      </c>
      <c r="W68" s="10">
        <f>U68*(Q68+S68)</f>
        <v>685.72</v>
      </c>
      <c r="X68" s="12">
        <v>0.7142857142857143</v>
      </c>
      <c r="Y68" s="13" t="s">
        <v>20</v>
      </c>
      <c r="Z68" s="9">
        <v>221.2</v>
      </c>
      <c r="AA68" s="14">
        <v>16</v>
      </c>
      <c r="AB68" s="15">
        <f>ROUND(((($A$2/100)*$B$2)/AA68)/10,2)</f>
        <v>0.31</v>
      </c>
    </row>
    <row r="70" spans="1:28" ht="16.5" thickBot="1" x14ac:dyDescent="0.3"/>
    <row r="71" spans="1:28" ht="27" thickBot="1" x14ac:dyDescent="0.45">
      <c r="A71" s="24" t="s">
        <v>76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6"/>
      <c r="P71" s="24" t="s">
        <v>76</v>
      </c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6"/>
    </row>
    <row r="72" spans="1:28" ht="21.75" thickBot="1" x14ac:dyDescent="0.4">
      <c r="A72" s="4" t="s">
        <v>2</v>
      </c>
      <c r="B72" s="5" t="s">
        <v>3</v>
      </c>
      <c r="C72" s="5" t="s">
        <v>4</v>
      </c>
      <c r="D72" s="5" t="s">
        <v>5</v>
      </c>
      <c r="E72" s="5" t="s">
        <v>6</v>
      </c>
      <c r="F72" s="5" t="s">
        <v>7</v>
      </c>
      <c r="G72" s="5" t="s">
        <v>8</v>
      </c>
      <c r="H72" s="5" t="s">
        <v>9</v>
      </c>
      <c r="I72" s="5" t="s">
        <v>10</v>
      </c>
      <c r="J72" s="6" t="s">
        <v>11</v>
      </c>
      <c r="K72" s="5" t="s">
        <v>12</v>
      </c>
      <c r="L72" s="5" t="s">
        <v>13</v>
      </c>
      <c r="M72" s="7" t="s">
        <v>14</v>
      </c>
      <c r="P72" s="18" t="s">
        <v>21</v>
      </c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20"/>
    </row>
    <row r="73" spans="1:28" ht="23.25" thickBot="1" x14ac:dyDescent="0.4">
      <c r="A73" s="8">
        <v>15</v>
      </c>
      <c r="B73" s="9">
        <v>24</v>
      </c>
      <c r="C73" s="9">
        <v>360</v>
      </c>
      <c r="D73" s="9">
        <v>10</v>
      </c>
      <c r="E73" s="9">
        <v>-260</v>
      </c>
      <c r="F73" s="10">
        <f>(((M73*10)*K73)/(B73+D73))</f>
        <v>5.2082352941176469</v>
      </c>
      <c r="G73" s="11">
        <f>H73/$B$2</f>
        <v>1.7707999999999998E-2</v>
      </c>
      <c r="H73" s="10">
        <f>F73*(B73+D73)</f>
        <v>177.07999999999998</v>
      </c>
      <c r="I73" s="12">
        <v>0.70588235294117652</v>
      </c>
      <c r="J73" s="13" t="s">
        <v>24</v>
      </c>
      <c r="K73" s="9">
        <v>93.2</v>
      </c>
      <c r="L73" s="14">
        <v>26</v>
      </c>
      <c r="M73" s="15">
        <f>ROUND(((($A$2/100)*$B$2)/L73)/10,2)</f>
        <v>0.19</v>
      </c>
      <c r="P73" s="21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3"/>
    </row>
    <row r="75" spans="1:28" ht="16.5" thickBot="1" x14ac:dyDescent="0.3"/>
    <row r="76" spans="1:28" ht="27" thickBot="1" x14ac:dyDescent="0.45">
      <c r="A76" s="24" t="s">
        <v>77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6"/>
      <c r="P76" s="24" t="s">
        <v>77</v>
      </c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6"/>
    </row>
    <row r="77" spans="1:28" ht="21.75" thickBot="1" x14ac:dyDescent="0.4">
      <c r="A77" s="4" t="s">
        <v>2</v>
      </c>
      <c r="B77" s="5" t="s">
        <v>3</v>
      </c>
      <c r="C77" s="5" t="s">
        <v>4</v>
      </c>
      <c r="D77" s="5" t="s">
        <v>5</v>
      </c>
      <c r="E77" s="5" t="s">
        <v>6</v>
      </c>
      <c r="F77" s="5" t="s">
        <v>7</v>
      </c>
      <c r="G77" s="5" t="s">
        <v>8</v>
      </c>
      <c r="H77" s="5" t="s">
        <v>9</v>
      </c>
      <c r="I77" s="5" t="s">
        <v>10</v>
      </c>
      <c r="J77" s="6" t="s">
        <v>11</v>
      </c>
      <c r="K77" s="5" t="s">
        <v>12</v>
      </c>
      <c r="L77" s="5" t="s">
        <v>13</v>
      </c>
      <c r="M77" s="7" t="s">
        <v>14</v>
      </c>
      <c r="P77" s="4" t="s">
        <v>2</v>
      </c>
      <c r="Q77" s="5" t="s">
        <v>3</v>
      </c>
      <c r="R77" s="5" t="s">
        <v>4</v>
      </c>
      <c r="S77" s="5" t="s">
        <v>5</v>
      </c>
      <c r="T77" s="5" t="s">
        <v>6</v>
      </c>
      <c r="U77" s="5" t="s">
        <v>7</v>
      </c>
      <c r="V77" s="5" t="s">
        <v>8</v>
      </c>
      <c r="W77" s="5" t="s">
        <v>9</v>
      </c>
      <c r="X77" s="5" t="s">
        <v>10</v>
      </c>
      <c r="Y77" s="6" t="s">
        <v>11</v>
      </c>
      <c r="Z77" s="5" t="s">
        <v>12</v>
      </c>
      <c r="AA77" s="5" t="s">
        <v>13</v>
      </c>
      <c r="AB77" s="7" t="s">
        <v>14</v>
      </c>
    </row>
    <row r="78" spans="1:28" ht="23.25" thickBot="1" x14ac:dyDescent="0.4">
      <c r="A78" s="8">
        <v>23</v>
      </c>
      <c r="B78" s="9">
        <v>23</v>
      </c>
      <c r="C78" s="9">
        <v>529</v>
      </c>
      <c r="D78" s="9">
        <v>9</v>
      </c>
      <c r="E78" s="9">
        <v>-153</v>
      </c>
      <c r="F78" s="10">
        <f>(((M78*10)*K78)/(B78+D78))</f>
        <v>33.495000000000005</v>
      </c>
      <c r="G78" s="11">
        <f>H78/$B$2</f>
        <v>0.10718400000000002</v>
      </c>
      <c r="H78" s="10">
        <f>F78*(B78+D78)</f>
        <v>1071.8400000000001</v>
      </c>
      <c r="I78" s="12">
        <v>0.71875</v>
      </c>
      <c r="J78" s="13" t="s">
        <v>28</v>
      </c>
      <c r="K78" s="9">
        <v>369.6</v>
      </c>
      <c r="L78" s="14">
        <v>17</v>
      </c>
      <c r="M78" s="15">
        <f>ROUND(((($A$2/100)*$B$2)/L78)/10,2)</f>
        <v>0.28999999999999998</v>
      </c>
      <c r="P78" s="8">
        <v>7</v>
      </c>
      <c r="Q78" s="9">
        <v>28</v>
      </c>
      <c r="R78" s="9">
        <v>196</v>
      </c>
      <c r="S78" s="9">
        <v>7</v>
      </c>
      <c r="T78" s="9">
        <v>-154</v>
      </c>
      <c r="U78" s="10">
        <f>(((AB78*10)*Z78)/(Q78+S78))</f>
        <v>2.3000000000000003</v>
      </c>
      <c r="V78" s="11">
        <f>W78/$B$2</f>
        <v>8.0500000000000016E-3</v>
      </c>
      <c r="W78" s="10">
        <f>U78*(Q78+S78)</f>
        <v>80.500000000000014</v>
      </c>
      <c r="X78" s="12">
        <v>0.8</v>
      </c>
      <c r="Y78" s="13" t="s">
        <v>35</v>
      </c>
      <c r="Z78" s="9">
        <v>35</v>
      </c>
      <c r="AA78" s="14">
        <v>22</v>
      </c>
      <c r="AB78" s="15">
        <f>ROUND(((($A$2/100)*$B$2)/AA78)/10,2)</f>
        <v>0.23</v>
      </c>
    </row>
    <row r="80" spans="1:28" ht="16.5" thickBot="1" x14ac:dyDescent="0.3"/>
    <row r="81" spans="1:28" ht="27" thickBot="1" x14ac:dyDescent="0.45">
      <c r="A81" s="24" t="s">
        <v>78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6"/>
      <c r="P81" s="24" t="s">
        <v>78</v>
      </c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6"/>
    </row>
    <row r="82" spans="1:28" ht="21.75" thickBot="1" x14ac:dyDescent="0.4">
      <c r="A82" s="4" t="s">
        <v>2</v>
      </c>
      <c r="B82" s="5" t="s">
        <v>3</v>
      </c>
      <c r="C82" s="5" t="s">
        <v>4</v>
      </c>
      <c r="D82" s="5" t="s">
        <v>5</v>
      </c>
      <c r="E82" s="5" t="s">
        <v>6</v>
      </c>
      <c r="F82" s="5" t="s">
        <v>7</v>
      </c>
      <c r="G82" s="5" t="s">
        <v>8</v>
      </c>
      <c r="H82" s="5" t="s">
        <v>9</v>
      </c>
      <c r="I82" s="5" t="s">
        <v>10</v>
      </c>
      <c r="J82" s="6" t="s">
        <v>11</v>
      </c>
      <c r="K82" s="5" t="s">
        <v>12</v>
      </c>
      <c r="L82" s="5" t="s">
        <v>13</v>
      </c>
      <c r="M82" s="7" t="s">
        <v>14</v>
      </c>
      <c r="P82" s="4" t="s">
        <v>2</v>
      </c>
      <c r="Q82" s="5" t="s">
        <v>3</v>
      </c>
      <c r="R82" s="5" t="s">
        <v>4</v>
      </c>
      <c r="S82" s="5" t="s">
        <v>5</v>
      </c>
      <c r="T82" s="5" t="s">
        <v>6</v>
      </c>
      <c r="U82" s="5" t="s">
        <v>7</v>
      </c>
      <c r="V82" s="5" t="s">
        <v>8</v>
      </c>
      <c r="W82" s="5" t="s">
        <v>9</v>
      </c>
      <c r="X82" s="5" t="s">
        <v>10</v>
      </c>
      <c r="Y82" s="6" t="s">
        <v>11</v>
      </c>
      <c r="Z82" s="5" t="s">
        <v>12</v>
      </c>
      <c r="AA82" s="5" t="s">
        <v>13</v>
      </c>
      <c r="AB82" s="7" t="s">
        <v>14</v>
      </c>
    </row>
    <row r="83" spans="1:28" ht="23.25" thickBot="1" x14ac:dyDescent="0.4">
      <c r="A83" s="8">
        <v>4</v>
      </c>
      <c r="B83" s="9">
        <v>28</v>
      </c>
      <c r="C83" s="9">
        <v>112</v>
      </c>
      <c r="D83" s="9">
        <v>4</v>
      </c>
      <c r="E83" s="9">
        <v>-48</v>
      </c>
      <c r="F83" s="10">
        <f>(((M83*10)*K83)/(B83+D83))</f>
        <v>7.5600000000000005</v>
      </c>
      <c r="G83" s="11">
        <f>H83/$B$2</f>
        <v>2.4192000000000002E-2</v>
      </c>
      <c r="H83" s="10">
        <f>F83*(B83+D83)</f>
        <v>241.92000000000002</v>
      </c>
      <c r="I83" s="12">
        <v>0.875</v>
      </c>
      <c r="J83" s="13" t="s">
        <v>29</v>
      </c>
      <c r="K83" s="9">
        <v>57.6</v>
      </c>
      <c r="L83" s="14">
        <v>12</v>
      </c>
      <c r="M83" s="15">
        <f>ROUND(((($A$2/100)*$B$2)/L83)/10,2)</f>
        <v>0.42</v>
      </c>
      <c r="P83" s="8">
        <v>9</v>
      </c>
      <c r="Q83" s="9">
        <v>23</v>
      </c>
      <c r="R83" s="9">
        <v>207</v>
      </c>
      <c r="S83" s="9">
        <v>6</v>
      </c>
      <c r="T83" s="9">
        <v>-168</v>
      </c>
      <c r="U83" s="10">
        <f>(((AB83*10)*Z83)/(Q83+S83))</f>
        <v>2.0606896551724136</v>
      </c>
      <c r="V83" s="11">
        <f>W83/$B$2</f>
        <v>5.9759999999999995E-3</v>
      </c>
      <c r="W83" s="10">
        <f>U83*(Q83+S83)</f>
        <v>59.76</v>
      </c>
      <c r="X83" s="12">
        <v>0.7931034482758621</v>
      </c>
      <c r="Y83" s="13" t="s">
        <v>35</v>
      </c>
      <c r="Z83" s="9">
        <v>33.200000000000003</v>
      </c>
      <c r="AA83" s="14">
        <v>28</v>
      </c>
      <c r="AB83" s="15">
        <f>ROUND(((($A$2/100)*$B$2)/AA83)/10,2)</f>
        <v>0.18</v>
      </c>
    </row>
    <row r="85" spans="1:28" ht="16.5" thickBot="1" x14ac:dyDescent="0.3"/>
    <row r="86" spans="1:28" ht="27" thickBot="1" x14ac:dyDescent="0.45">
      <c r="A86" s="24" t="s">
        <v>79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6"/>
      <c r="P86" s="24" t="s">
        <v>79</v>
      </c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6"/>
    </row>
    <row r="87" spans="1:28" ht="21.75" thickBot="1" x14ac:dyDescent="0.4">
      <c r="A87" s="4" t="s">
        <v>2</v>
      </c>
      <c r="B87" s="5" t="s">
        <v>3</v>
      </c>
      <c r="C87" s="5" t="s">
        <v>4</v>
      </c>
      <c r="D87" s="5" t="s">
        <v>5</v>
      </c>
      <c r="E87" s="5" t="s">
        <v>6</v>
      </c>
      <c r="F87" s="5" t="s">
        <v>7</v>
      </c>
      <c r="G87" s="5" t="s">
        <v>8</v>
      </c>
      <c r="H87" s="5" t="s">
        <v>9</v>
      </c>
      <c r="I87" s="5" t="s">
        <v>10</v>
      </c>
      <c r="J87" s="6" t="s">
        <v>11</v>
      </c>
      <c r="K87" s="5" t="s">
        <v>12</v>
      </c>
      <c r="L87" s="5" t="s">
        <v>13</v>
      </c>
      <c r="M87" s="7" t="s">
        <v>14</v>
      </c>
      <c r="P87" s="4" t="s">
        <v>2</v>
      </c>
      <c r="Q87" s="5" t="s">
        <v>3</v>
      </c>
      <c r="R87" s="5" t="s">
        <v>4</v>
      </c>
      <c r="S87" s="5" t="s">
        <v>5</v>
      </c>
      <c r="T87" s="5" t="s">
        <v>6</v>
      </c>
      <c r="U87" s="5" t="s">
        <v>7</v>
      </c>
      <c r="V87" s="5" t="s">
        <v>8</v>
      </c>
      <c r="W87" s="5" t="s">
        <v>9</v>
      </c>
      <c r="X87" s="5" t="s">
        <v>10</v>
      </c>
      <c r="Y87" s="6" t="s">
        <v>11</v>
      </c>
      <c r="Z87" s="5" t="s">
        <v>12</v>
      </c>
      <c r="AA87" s="5" t="s">
        <v>13</v>
      </c>
      <c r="AB87" s="7" t="s">
        <v>14</v>
      </c>
    </row>
    <row r="88" spans="1:28" ht="23.25" thickBot="1" x14ac:dyDescent="0.4">
      <c r="A88" s="8">
        <v>8</v>
      </c>
      <c r="B88" s="9">
        <v>19</v>
      </c>
      <c r="C88" s="9">
        <v>152</v>
      </c>
      <c r="D88" s="9">
        <v>8</v>
      </c>
      <c r="E88" s="9">
        <v>-56</v>
      </c>
      <c r="F88" s="10">
        <f>(((M88*10)*K88)/(B88+D88))</f>
        <v>23.824444444444438</v>
      </c>
      <c r="G88" s="11">
        <f>H88/$B$2</f>
        <v>6.4325999999999994E-2</v>
      </c>
      <c r="H88" s="10">
        <f>F88*(B88+D88)</f>
        <v>643.25999999999988</v>
      </c>
      <c r="I88" s="12">
        <v>0.70370370370370372</v>
      </c>
      <c r="J88" s="13" t="s">
        <v>30</v>
      </c>
      <c r="K88" s="9">
        <v>90.6</v>
      </c>
      <c r="L88" s="14">
        <v>7</v>
      </c>
      <c r="M88" s="15">
        <f>ROUND(((($A$2/100)*$B$2)/L88)/10,2)</f>
        <v>0.71</v>
      </c>
      <c r="P88" s="8">
        <v>6</v>
      </c>
      <c r="Q88" s="9">
        <v>18</v>
      </c>
      <c r="R88" s="9">
        <v>108</v>
      </c>
      <c r="S88" s="9">
        <v>4</v>
      </c>
      <c r="T88" s="9">
        <v>-60</v>
      </c>
      <c r="U88" s="10">
        <f>(((AB88*10)*Z88)/(Q88+S88))</f>
        <v>6.5400000000000009</v>
      </c>
      <c r="V88" s="11">
        <f>W88/$B$2</f>
        <v>1.4388000000000003E-2</v>
      </c>
      <c r="W88" s="10">
        <f>U88*(Q88+S88)</f>
        <v>143.88000000000002</v>
      </c>
      <c r="X88" s="12">
        <v>0.81818181818181823</v>
      </c>
      <c r="Y88" s="13" t="s">
        <v>23</v>
      </c>
      <c r="Z88" s="9">
        <v>43.6</v>
      </c>
      <c r="AA88" s="14">
        <v>15</v>
      </c>
      <c r="AB88" s="15">
        <f>ROUND(((($A$2/100)*$B$2)/AA88)/10,2)</f>
        <v>0.33</v>
      </c>
    </row>
    <row r="90" spans="1:28" ht="16.5" thickBot="1" x14ac:dyDescent="0.3"/>
    <row r="91" spans="1:28" ht="27" thickBot="1" x14ac:dyDescent="0.45">
      <c r="A91" s="24" t="s">
        <v>80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6"/>
      <c r="P91" s="24" t="s">
        <v>80</v>
      </c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6"/>
    </row>
    <row r="92" spans="1:28" ht="21.75" thickBot="1" x14ac:dyDescent="0.4">
      <c r="A92" s="4" t="s">
        <v>2</v>
      </c>
      <c r="B92" s="5" t="s">
        <v>3</v>
      </c>
      <c r="C92" s="5" t="s">
        <v>4</v>
      </c>
      <c r="D92" s="5" t="s">
        <v>5</v>
      </c>
      <c r="E92" s="5" t="s">
        <v>6</v>
      </c>
      <c r="F92" s="5" t="s">
        <v>7</v>
      </c>
      <c r="G92" s="5" t="s">
        <v>8</v>
      </c>
      <c r="H92" s="5" t="s">
        <v>9</v>
      </c>
      <c r="I92" s="5" t="s">
        <v>10</v>
      </c>
      <c r="J92" s="6" t="s">
        <v>11</v>
      </c>
      <c r="K92" s="5" t="s">
        <v>12</v>
      </c>
      <c r="L92" s="5" t="s">
        <v>13</v>
      </c>
      <c r="M92" s="7" t="s">
        <v>14</v>
      </c>
      <c r="P92" s="4" t="s">
        <v>2</v>
      </c>
      <c r="Q92" s="5" t="s">
        <v>3</v>
      </c>
      <c r="R92" s="5" t="s">
        <v>4</v>
      </c>
      <c r="S92" s="5" t="s">
        <v>5</v>
      </c>
      <c r="T92" s="5" t="s">
        <v>6</v>
      </c>
      <c r="U92" s="5" t="s">
        <v>7</v>
      </c>
      <c r="V92" s="5" t="s">
        <v>8</v>
      </c>
      <c r="W92" s="5" t="s">
        <v>9</v>
      </c>
      <c r="X92" s="5" t="s">
        <v>10</v>
      </c>
      <c r="Y92" s="6" t="s">
        <v>11</v>
      </c>
      <c r="Z92" s="5" t="s">
        <v>12</v>
      </c>
      <c r="AA92" s="5" t="s">
        <v>13</v>
      </c>
      <c r="AB92" s="7" t="s">
        <v>14</v>
      </c>
    </row>
    <row r="93" spans="1:28" ht="23.25" thickBot="1" x14ac:dyDescent="0.4">
      <c r="A93" s="8">
        <v>3</v>
      </c>
      <c r="B93" s="9">
        <v>25</v>
      </c>
      <c r="C93" s="9">
        <v>75</v>
      </c>
      <c r="D93" s="9">
        <v>2</v>
      </c>
      <c r="E93" s="9">
        <v>-22</v>
      </c>
      <c r="F93" s="10">
        <f>(((M93*10)*K93)/(B93+D93))</f>
        <v>7.9333333333333336</v>
      </c>
      <c r="G93" s="11">
        <f>H93/$B$2</f>
        <v>2.1420000000000002E-2</v>
      </c>
      <c r="H93" s="10">
        <f>F93*(B93+D93)</f>
        <v>214.20000000000002</v>
      </c>
      <c r="I93" s="12">
        <v>0.92592592592592593</v>
      </c>
      <c r="J93" s="13" t="s">
        <v>31</v>
      </c>
      <c r="K93" s="9">
        <v>47.6</v>
      </c>
      <c r="L93" s="14">
        <v>11</v>
      </c>
      <c r="M93" s="15">
        <f>ROUND(((($A$2/100)*$B$2)/L93)/10,2)</f>
        <v>0.45</v>
      </c>
      <c r="P93" s="8">
        <v>22</v>
      </c>
      <c r="Q93" s="9">
        <v>19</v>
      </c>
      <c r="R93" s="9">
        <v>418</v>
      </c>
      <c r="S93" s="9">
        <v>5</v>
      </c>
      <c r="T93" s="9">
        <v>-140</v>
      </c>
      <c r="U93" s="10">
        <f>(((AB93*10)*Z93)/(Q93+S93))</f>
        <v>20.49</v>
      </c>
      <c r="V93" s="11">
        <f>W93/$B$2</f>
        <v>4.9175999999999997E-2</v>
      </c>
      <c r="W93" s="10">
        <f>U93*(Q93+S93)</f>
        <v>491.76</v>
      </c>
      <c r="X93" s="12">
        <v>0.79166666666666663</v>
      </c>
      <c r="Y93" s="13" t="s">
        <v>18</v>
      </c>
      <c r="Z93" s="9">
        <v>273.2</v>
      </c>
      <c r="AA93" s="14">
        <v>28</v>
      </c>
      <c r="AB93" s="15">
        <f>ROUND(((($A$2/100)*$B$2)/AA93)/10,2)</f>
        <v>0.18</v>
      </c>
    </row>
    <row r="95" spans="1:28" ht="16.5" thickBot="1" x14ac:dyDescent="0.3"/>
    <row r="96" spans="1:28" ht="27" thickBot="1" x14ac:dyDescent="0.45">
      <c r="A96" s="24" t="s">
        <v>81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6"/>
      <c r="P96" s="24" t="s">
        <v>81</v>
      </c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6"/>
    </row>
    <row r="97" spans="1:28" ht="21.75" thickBot="1" x14ac:dyDescent="0.4">
      <c r="A97" s="4" t="s">
        <v>2</v>
      </c>
      <c r="B97" s="5" t="s">
        <v>3</v>
      </c>
      <c r="C97" s="5" t="s">
        <v>4</v>
      </c>
      <c r="D97" s="5" t="s">
        <v>5</v>
      </c>
      <c r="E97" s="5" t="s">
        <v>6</v>
      </c>
      <c r="F97" s="5" t="s">
        <v>7</v>
      </c>
      <c r="G97" s="5" t="s">
        <v>8</v>
      </c>
      <c r="H97" s="5" t="s">
        <v>9</v>
      </c>
      <c r="I97" s="5" t="s">
        <v>10</v>
      </c>
      <c r="J97" s="6" t="s">
        <v>11</v>
      </c>
      <c r="K97" s="5" t="s">
        <v>12</v>
      </c>
      <c r="L97" s="5" t="s">
        <v>13</v>
      </c>
      <c r="M97" s="7" t="s">
        <v>14</v>
      </c>
      <c r="P97" s="4" t="s">
        <v>2</v>
      </c>
      <c r="Q97" s="5" t="s">
        <v>3</v>
      </c>
      <c r="R97" s="5" t="s">
        <v>4</v>
      </c>
      <c r="S97" s="5" t="s">
        <v>5</v>
      </c>
      <c r="T97" s="5" t="s">
        <v>6</v>
      </c>
      <c r="U97" s="5" t="s">
        <v>7</v>
      </c>
      <c r="V97" s="5" t="s">
        <v>8</v>
      </c>
      <c r="W97" s="5" t="s">
        <v>9</v>
      </c>
      <c r="X97" s="5" t="s">
        <v>10</v>
      </c>
      <c r="Y97" s="6" t="s">
        <v>11</v>
      </c>
      <c r="Z97" s="5" t="s">
        <v>12</v>
      </c>
      <c r="AA97" s="5" t="s">
        <v>13</v>
      </c>
      <c r="AB97" s="7" t="s">
        <v>14</v>
      </c>
    </row>
    <row r="98" spans="1:28" ht="23.25" thickBot="1" x14ac:dyDescent="0.4">
      <c r="A98" s="8">
        <v>3</v>
      </c>
      <c r="B98" s="9">
        <v>24</v>
      </c>
      <c r="C98" s="9">
        <v>72</v>
      </c>
      <c r="D98" s="9">
        <v>0</v>
      </c>
      <c r="E98" s="9">
        <v>0</v>
      </c>
      <c r="F98" s="10">
        <f>(((M98*10)*K98)/(B98+D98))</f>
        <v>15.680000000000001</v>
      </c>
      <c r="G98" s="11">
        <f>H98/$B$2</f>
        <v>3.7632000000000006E-2</v>
      </c>
      <c r="H98" s="10">
        <f>F98*(B98+D98)</f>
        <v>376.32000000000005</v>
      </c>
      <c r="I98" s="12">
        <v>1</v>
      </c>
      <c r="J98" s="13" t="s">
        <v>29</v>
      </c>
      <c r="K98" s="9">
        <v>67.2</v>
      </c>
      <c r="L98" s="14">
        <v>9</v>
      </c>
      <c r="M98" s="15">
        <f>ROUND(((($A$2/100)*$B$2)/L98)/10,2)</f>
        <v>0.56000000000000005</v>
      </c>
      <c r="P98" s="8">
        <v>4</v>
      </c>
      <c r="Q98" s="9">
        <v>15</v>
      </c>
      <c r="R98" s="9">
        <v>60</v>
      </c>
      <c r="S98" s="9">
        <v>2</v>
      </c>
      <c r="T98" s="9">
        <v>-26</v>
      </c>
      <c r="U98" s="10">
        <f>(((AB98*10)*Z98)/(Q98+S98))</f>
        <v>6.84</v>
      </c>
      <c r="V98" s="11">
        <f>W98/$B$2</f>
        <v>1.1627999999999999E-2</v>
      </c>
      <c r="W98" s="10">
        <f>U98*(Q98+S98)</f>
        <v>116.28</v>
      </c>
      <c r="X98" s="12">
        <v>0.88235294117647056</v>
      </c>
      <c r="Y98" s="13" t="s">
        <v>36</v>
      </c>
      <c r="Z98" s="9">
        <v>30.6</v>
      </c>
      <c r="AA98" s="14">
        <v>13</v>
      </c>
      <c r="AB98" s="15">
        <f>ROUND(((($A$2/100)*$B$2)/AA98)/10,2)</f>
        <v>0.38</v>
      </c>
    </row>
    <row r="100" spans="1:28" ht="16.5" thickBot="1" x14ac:dyDescent="0.3"/>
    <row r="101" spans="1:28" ht="27" thickBot="1" x14ac:dyDescent="0.45">
      <c r="A101" s="24" t="s">
        <v>82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6"/>
      <c r="P101" s="24" t="s">
        <v>82</v>
      </c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6"/>
    </row>
    <row r="102" spans="1:28" ht="21.75" thickBot="1" x14ac:dyDescent="0.4">
      <c r="A102" s="4" t="s">
        <v>2</v>
      </c>
      <c r="B102" s="5" t="s">
        <v>3</v>
      </c>
      <c r="C102" s="5" t="s">
        <v>4</v>
      </c>
      <c r="D102" s="5" t="s">
        <v>5</v>
      </c>
      <c r="E102" s="5" t="s">
        <v>6</v>
      </c>
      <c r="F102" s="5" t="s">
        <v>7</v>
      </c>
      <c r="G102" s="5" t="s">
        <v>8</v>
      </c>
      <c r="H102" s="5" t="s">
        <v>9</v>
      </c>
      <c r="I102" s="5" t="s">
        <v>10</v>
      </c>
      <c r="J102" s="6" t="s">
        <v>11</v>
      </c>
      <c r="K102" s="5" t="s">
        <v>12</v>
      </c>
      <c r="L102" s="5" t="s">
        <v>13</v>
      </c>
      <c r="M102" s="7" t="s">
        <v>14</v>
      </c>
      <c r="P102" s="4" t="s">
        <v>2</v>
      </c>
      <c r="Q102" s="5" t="s">
        <v>3</v>
      </c>
      <c r="R102" s="5" t="s">
        <v>4</v>
      </c>
      <c r="S102" s="5" t="s">
        <v>5</v>
      </c>
      <c r="T102" s="5" t="s">
        <v>6</v>
      </c>
      <c r="U102" s="5" t="s">
        <v>7</v>
      </c>
      <c r="V102" s="5" t="s">
        <v>8</v>
      </c>
      <c r="W102" s="5" t="s">
        <v>9</v>
      </c>
      <c r="X102" s="5" t="s">
        <v>10</v>
      </c>
      <c r="Y102" s="6" t="s">
        <v>11</v>
      </c>
      <c r="Z102" s="5" t="s">
        <v>12</v>
      </c>
      <c r="AA102" s="5" t="s">
        <v>13</v>
      </c>
      <c r="AB102" s="7" t="s">
        <v>14</v>
      </c>
    </row>
    <row r="103" spans="1:28" ht="23.25" thickBot="1" x14ac:dyDescent="0.4">
      <c r="A103" s="8">
        <v>27</v>
      </c>
      <c r="B103" s="9">
        <v>18</v>
      </c>
      <c r="C103" s="9">
        <v>486</v>
      </c>
      <c r="D103" s="9">
        <v>7</v>
      </c>
      <c r="E103" s="9">
        <v>-175</v>
      </c>
      <c r="F103" s="10">
        <f>(((M103*10)*K103)/(B103+D103))</f>
        <v>24.48</v>
      </c>
      <c r="G103" s="11">
        <f>H103/$B$2</f>
        <v>6.1199999999999997E-2</v>
      </c>
      <c r="H103" s="10">
        <f>F103*(B103+D103)</f>
        <v>612</v>
      </c>
      <c r="I103" s="12">
        <v>0.72</v>
      </c>
      <c r="J103" s="13" t="s">
        <v>30</v>
      </c>
      <c r="K103" s="9">
        <v>306</v>
      </c>
      <c r="L103" s="14">
        <v>25</v>
      </c>
      <c r="M103" s="15">
        <f>ROUND(((($A$2/100)*$B$2)/L103)/10,2)</f>
        <v>0.2</v>
      </c>
      <c r="P103" s="8">
        <v>4</v>
      </c>
      <c r="Q103" s="9">
        <v>21</v>
      </c>
      <c r="R103" s="9">
        <v>84</v>
      </c>
      <c r="S103" s="9">
        <v>2</v>
      </c>
      <c r="T103" s="9">
        <v>-22</v>
      </c>
      <c r="U103" s="10">
        <f>(((AB103*10)*Z103)/(Q103+S103))</f>
        <v>11.230434782608697</v>
      </c>
      <c r="V103" s="11">
        <f>W103/$B$2</f>
        <v>2.5830000000000002E-2</v>
      </c>
      <c r="W103" s="10">
        <f>U103*(Q103+S103)</f>
        <v>258.3</v>
      </c>
      <c r="X103" s="12">
        <v>0.91304347826086951</v>
      </c>
      <c r="Y103" s="13" t="s">
        <v>37</v>
      </c>
      <c r="Z103" s="9">
        <v>57.4</v>
      </c>
      <c r="AA103" s="14">
        <v>11</v>
      </c>
      <c r="AB103" s="15">
        <f>ROUND(((($A$2/100)*$B$2)/AA103)/10,2)</f>
        <v>0.45</v>
      </c>
    </row>
    <row r="105" spans="1:28" ht="16.5" thickBot="1" x14ac:dyDescent="0.3"/>
    <row r="106" spans="1:28" ht="27" thickBot="1" x14ac:dyDescent="0.45">
      <c r="A106" s="24" t="s">
        <v>83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6"/>
      <c r="P106" s="24" t="s">
        <v>83</v>
      </c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6"/>
    </row>
    <row r="107" spans="1:28" ht="21.75" thickBot="1" x14ac:dyDescent="0.4">
      <c r="A107" s="4" t="s">
        <v>2</v>
      </c>
      <c r="B107" s="5" t="s">
        <v>3</v>
      </c>
      <c r="C107" s="5" t="s">
        <v>4</v>
      </c>
      <c r="D107" s="5" t="s">
        <v>5</v>
      </c>
      <c r="E107" s="5" t="s">
        <v>6</v>
      </c>
      <c r="F107" s="5" t="s">
        <v>7</v>
      </c>
      <c r="G107" s="5" t="s">
        <v>8</v>
      </c>
      <c r="H107" s="5" t="s">
        <v>9</v>
      </c>
      <c r="I107" s="5" t="s">
        <v>10</v>
      </c>
      <c r="J107" s="6" t="s">
        <v>11</v>
      </c>
      <c r="K107" s="5" t="s">
        <v>12</v>
      </c>
      <c r="L107" s="5" t="s">
        <v>13</v>
      </c>
      <c r="M107" s="7" t="s">
        <v>14</v>
      </c>
      <c r="P107" s="18" t="s">
        <v>21</v>
      </c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spans="1:28" ht="23.25" thickBot="1" x14ac:dyDescent="0.4">
      <c r="A108" s="8">
        <v>9</v>
      </c>
      <c r="B108" s="9">
        <v>30</v>
      </c>
      <c r="C108" s="9">
        <v>270</v>
      </c>
      <c r="D108" s="9">
        <v>7</v>
      </c>
      <c r="E108" s="9">
        <v>-126</v>
      </c>
      <c r="F108" s="10">
        <f>(((M108*10)*K108)/(B108+D108))</f>
        <v>10.337297297297297</v>
      </c>
      <c r="G108" s="11">
        <f>H108/$B$2</f>
        <v>3.8248000000000004E-2</v>
      </c>
      <c r="H108" s="10">
        <f>F108*(B108+D108)</f>
        <v>382.48</v>
      </c>
      <c r="I108" s="12">
        <v>0.81081081081081086</v>
      </c>
      <c r="J108" s="13" t="s">
        <v>22</v>
      </c>
      <c r="K108" s="9">
        <v>136.6</v>
      </c>
      <c r="L108" s="14">
        <v>18</v>
      </c>
      <c r="M108" s="15">
        <f>ROUND(((($A$2/100)*$B$2)/L108)/10,2)</f>
        <v>0.28000000000000003</v>
      </c>
      <c r="P108" s="21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3"/>
    </row>
    <row r="110" spans="1:28" ht="16.5" thickBot="1" x14ac:dyDescent="0.3"/>
    <row r="111" spans="1:28" ht="27" thickBot="1" x14ac:dyDescent="0.45">
      <c r="A111" s="24" t="s">
        <v>84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6"/>
      <c r="P111" s="24" t="s">
        <v>84</v>
      </c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6"/>
    </row>
    <row r="112" spans="1:28" ht="21.75" thickBot="1" x14ac:dyDescent="0.4">
      <c r="A112" s="4" t="s">
        <v>2</v>
      </c>
      <c r="B112" s="5" t="s">
        <v>3</v>
      </c>
      <c r="C112" s="5" t="s">
        <v>4</v>
      </c>
      <c r="D112" s="5" t="s">
        <v>5</v>
      </c>
      <c r="E112" s="5" t="s">
        <v>6</v>
      </c>
      <c r="F112" s="5" t="s">
        <v>7</v>
      </c>
      <c r="G112" s="5" t="s">
        <v>8</v>
      </c>
      <c r="H112" s="5" t="s">
        <v>9</v>
      </c>
      <c r="I112" s="5" t="s">
        <v>10</v>
      </c>
      <c r="J112" s="6" t="s">
        <v>11</v>
      </c>
      <c r="K112" s="5" t="s">
        <v>12</v>
      </c>
      <c r="L112" s="5" t="s">
        <v>13</v>
      </c>
      <c r="M112" s="7" t="s">
        <v>14</v>
      </c>
      <c r="P112" s="18" t="s">
        <v>21</v>
      </c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20"/>
    </row>
    <row r="113" spans="1:28" ht="23.25" thickBot="1" x14ac:dyDescent="0.4">
      <c r="A113" s="8">
        <v>9</v>
      </c>
      <c r="B113" s="9">
        <v>21</v>
      </c>
      <c r="C113" s="9">
        <v>189</v>
      </c>
      <c r="D113" s="9">
        <v>9</v>
      </c>
      <c r="E113" s="9">
        <v>-99</v>
      </c>
      <c r="F113" s="10">
        <f>(((M113*10)*K113)/(B113+D113))</f>
        <v>12.6</v>
      </c>
      <c r="G113" s="11">
        <f>H113/$B$2</f>
        <v>3.78E-2</v>
      </c>
      <c r="H113" s="10">
        <f>F113*(B113+D113)</f>
        <v>378</v>
      </c>
      <c r="I113" s="12">
        <v>0.7</v>
      </c>
      <c r="J113" s="13" t="s">
        <v>20</v>
      </c>
      <c r="K113" s="9">
        <v>84</v>
      </c>
      <c r="L113" s="14">
        <v>11</v>
      </c>
      <c r="M113" s="15">
        <f>ROUND(((($A$2/100)*$B$2)/L113)/10,2)</f>
        <v>0.45</v>
      </c>
      <c r="P113" s="21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3"/>
    </row>
    <row r="115" spans="1:28" ht="16.5" thickBot="1" x14ac:dyDescent="0.3"/>
    <row r="116" spans="1:28" ht="27" thickBot="1" x14ac:dyDescent="0.45">
      <c r="A116" s="24" t="s">
        <v>85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6"/>
      <c r="P116" s="24" t="s">
        <v>85</v>
      </c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6"/>
    </row>
    <row r="117" spans="1:28" ht="21.75" thickBot="1" x14ac:dyDescent="0.4">
      <c r="A117" s="4" t="s">
        <v>2</v>
      </c>
      <c r="B117" s="5" t="s">
        <v>3</v>
      </c>
      <c r="C117" s="5" t="s">
        <v>4</v>
      </c>
      <c r="D117" s="5" t="s">
        <v>5</v>
      </c>
      <c r="E117" s="5" t="s">
        <v>6</v>
      </c>
      <c r="F117" s="5" t="s">
        <v>7</v>
      </c>
      <c r="G117" s="5" t="s">
        <v>8</v>
      </c>
      <c r="H117" s="5" t="s">
        <v>9</v>
      </c>
      <c r="I117" s="5" t="s">
        <v>10</v>
      </c>
      <c r="J117" s="6" t="s">
        <v>11</v>
      </c>
      <c r="K117" s="5" t="s">
        <v>12</v>
      </c>
      <c r="L117" s="5" t="s">
        <v>13</v>
      </c>
      <c r="M117" s="7" t="s">
        <v>14</v>
      </c>
      <c r="P117" s="4" t="s">
        <v>2</v>
      </c>
      <c r="Q117" s="5" t="s">
        <v>3</v>
      </c>
      <c r="R117" s="5" t="s">
        <v>4</v>
      </c>
      <c r="S117" s="5" t="s">
        <v>5</v>
      </c>
      <c r="T117" s="5" t="s">
        <v>6</v>
      </c>
      <c r="U117" s="5" t="s">
        <v>7</v>
      </c>
      <c r="V117" s="5" t="s">
        <v>8</v>
      </c>
      <c r="W117" s="5" t="s">
        <v>9</v>
      </c>
      <c r="X117" s="5" t="s">
        <v>10</v>
      </c>
      <c r="Y117" s="6" t="s">
        <v>11</v>
      </c>
      <c r="Z117" s="5" t="s">
        <v>12</v>
      </c>
      <c r="AA117" s="5" t="s">
        <v>13</v>
      </c>
      <c r="AB117" s="7" t="s">
        <v>14</v>
      </c>
    </row>
    <row r="118" spans="1:28" ht="23.25" thickBot="1" x14ac:dyDescent="0.4">
      <c r="A118" s="8">
        <v>11</v>
      </c>
      <c r="B118" s="9">
        <v>31</v>
      </c>
      <c r="C118" s="9">
        <v>341</v>
      </c>
      <c r="D118" s="9">
        <v>12</v>
      </c>
      <c r="E118" s="9">
        <v>-192</v>
      </c>
      <c r="F118" s="10">
        <f>(((M118*10)*K118)/(B118+D118))</f>
        <v>10.12186046511628</v>
      </c>
      <c r="G118" s="11">
        <f>H118/$B$2</f>
        <v>4.3524E-2</v>
      </c>
      <c r="H118" s="10">
        <f>F118*(B118+D118)</f>
        <v>435.24</v>
      </c>
      <c r="I118" s="12">
        <v>0.72093023255813948</v>
      </c>
      <c r="J118" s="13" t="s">
        <v>32</v>
      </c>
      <c r="K118" s="9">
        <v>140.4</v>
      </c>
      <c r="L118" s="14">
        <v>16</v>
      </c>
      <c r="M118" s="15">
        <f>ROUND(((($A$2/100)*$B$2)/L118)/10,2)</f>
        <v>0.31</v>
      </c>
      <c r="P118" s="8">
        <v>6</v>
      </c>
      <c r="Q118" s="9">
        <v>35</v>
      </c>
      <c r="R118" s="9">
        <v>210</v>
      </c>
      <c r="S118" s="9">
        <v>14</v>
      </c>
      <c r="T118" s="9">
        <v>-154</v>
      </c>
      <c r="U118" s="10">
        <f>(((AB118*10)*Z118)/(Q118+S118))</f>
        <v>4.2428571428571429</v>
      </c>
      <c r="V118" s="11">
        <f>W118/$B$2</f>
        <v>2.0789999999999999E-2</v>
      </c>
      <c r="W118" s="10">
        <f>U118*(Q118+S118)</f>
        <v>207.9</v>
      </c>
      <c r="X118" s="12">
        <v>0.7142857142857143</v>
      </c>
      <c r="Y118" s="13" t="s">
        <v>25</v>
      </c>
      <c r="Z118" s="9">
        <v>46.2</v>
      </c>
      <c r="AA118" s="14">
        <v>11</v>
      </c>
      <c r="AB118" s="15">
        <f>ROUND(((($A$2/100)*$B$2)/AA118)/10,2)</f>
        <v>0.45</v>
      </c>
    </row>
  </sheetData>
  <mergeCells count="58">
    <mergeCell ref="A56:M56"/>
    <mergeCell ref="A6:M6"/>
    <mergeCell ref="A4:M4"/>
    <mergeCell ref="A11:M11"/>
    <mergeCell ref="A16:M16"/>
    <mergeCell ref="A21:M21"/>
    <mergeCell ref="A26:M26"/>
    <mergeCell ref="A31:M31"/>
    <mergeCell ref="A36:M36"/>
    <mergeCell ref="A41:M41"/>
    <mergeCell ref="A46:M46"/>
    <mergeCell ref="A51:M51"/>
    <mergeCell ref="A116:M116"/>
    <mergeCell ref="A61:M61"/>
    <mergeCell ref="A66:M66"/>
    <mergeCell ref="A71:M71"/>
    <mergeCell ref="A76:M76"/>
    <mergeCell ref="A81:M81"/>
    <mergeCell ref="A86:M86"/>
    <mergeCell ref="A91:M91"/>
    <mergeCell ref="A96:M96"/>
    <mergeCell ref="A101:M101"/>
    <mergeCell ref="A106:M106"/>
    <mergeCell ref="A111:M111"/>
    <mergeCell ref="J1:R2"/>
    <mergeCell ref="A22:M23"/>
    <mergeCell ref="A62:M63"/>
    <mergeCell ref="P27:AB28"/>
    <mergeCell ref="P71:AB71"/>
    <mergeCell ref="P41:AB41"/>
    <mergeCell ref="P46:AB46"/>
    <mergeCell ref="P51:AB51"/>
    <mergeCell ref="P56:AB56"/>
    <mergeCell ref="P61:AB61"/>
    <mergeCell ref="P66:AB66"/>
    <mergeCell ref="P4:AB4"/>
    <mergeCell ref="P6:AB6"/>
    <mergeCell ref="P11:AB11"/>
    <mergeCell ref="P16:AB16"/>
    <mergeCell ref="P21:AB21"/>
    <mergeCell ref="P116:AB116"/>
    <mergeCell ref="P76:AB76"/>
    <mergeCell ref="P81:AB81"/>
    <mergeCell ref="P86:AB86"/>
    <mergeCell ref="P91:AB91"/>
    <mergeCell ref="P96:AB96"/>
    <mergeCell ref="P107:AB108"/>
    <mergeCell ref="P112:AB113"/>
    <mergeCell ref="P12:AB13"/>
    <mergeCell ref="P101:AB101"/>
    <mergeCell ref="P106:AB106"/>
    <mergeCell ref="P111:AB111"/>
    <mergeCell ref="P26:AB26"/>
    <mergeCell ref="P31:AB31"/>
    <mergeCell ref="P36:AB36"/>
    <mergeCell ref="P32:AB33"/>
    <mergeCell ref="P52:AB53"/>
    <mergeCell ref="P72:AB73"/>
  </mergeCells>
  <conditionalFormatting sqref="G8">
    <cfRule type="cellIs" dxfId="1145" priority="831" operator="lessThan">
      <formula>0</formula>
    </cfRule>
    <cfRule type="cellIs" dxfId="1144" priority="832" operator="greaterThanOrEqual">
      <formula>0</formula>
    </cfRule>
  </conditionalFormatting>
  <conditionalFormatting sqref="F8">
    <cfRule type="cellIs" dxfId="1143" priority="829" operator="lessThan">
      <formula>0</formula>
    </cfRule>
    <cfRule type="cellIs" dxfId="1142" priority="830" operator="greaterThanOrEqual">
      <formula>0</formula>
    </cfRule>
  </conditionalFormatting>
  <conditionalFormatting sqref="H8">
    <cfRule type="cellIs" dxfId="1141" priority="827" operator="lessThan">
      <formula>0</formula>
    </cfRule>
    <cfRule type="cellIs" dxfId="1140" priority="828" operator="greaterThanOrEqual">
      <formula>0</formula>
    </cfRule>
  </conditionalFormatting>
  <conditionalFormatting sqref="K8">
    <cfRule type="iconSet" priority="826">
      <iconSet iconSet="3Arrows">
        <cfvo type="percent" val="0"/>
        <cfvo type="num" val="1"/>
        <cfvo type="num" val="1"/>
      </iconSet>
    </cfRule>
  </conditionalFormatting>
  <conditionalFormatting sqref="K13">
    <cfRule type="iconSet" priority="483">
      <iconSet iconSet="3Arrows">
        <cfvo type="percent" val="0"/>
        <cfvo type="num" val="1"/>
        <cfvo type="num" val="1"/>
      </iconSet>
    </cfRule>
  </conditionalFormatting>
  <conditionalFormatting sqref="K18">
    <cfRule type="iconSet" priority="476">
      <iconSet iconSet="3Arrows">
        <cfvo type="percent" val="0"/>
        <cfvo type="num" val="1"/>
        <cfvo type="num" val="1"/>
      </iconSet>
    </cfRule>
  </conditionalFormatting>
  <conditionalFormatting sqref="K28">
    <cfRule type="iconSet" priority="462">
      <iconSet iconSet="3Arrows">
        <cfvo type="percent" val="0"/>
        <cfvo type="num" val="1"/>
        <cfvo type="num" val="1"/>
      </iconSet>
    </cfRule>
  </conditionalFormatting>
  <conditionalFormatting sqref="K33">
    <cfRule type="iconSet" priority="448">
      <iconSet iconSet="3Arrows">
        <cfvo type="percent" val="0"/>
        <cfvo type="num" val="1"/>
        <cfvo type="num" val="1"/>
      </iconSet>
    </cfRule>
  </conditionalFormatting>
  <conditionalFormatting sqref="K38">
    <cfRule type="iconSet" priority="441">
      <iconSet iconSet="3Arrows">
        <cfvo type="percent" val="0"/>
        <cfvo type="num" val="1"/>
        <cfvo type="num" val="1"/>
      </iconSet>
    </cfRule>
  </conditionalFormatting>
  <conditionalFormatting sqref="K43">
    <cfRule type="iconSet" priority="434">
      <iconSet iconSet="3Arrows">
        <cfvo type="percent" val="0"/>
        <cfvo type="num" val="1"/>
        <cfvo type="num" val="1"/>
      </iconSet>
    </cfRule>
  </conditionalFormatting>
  <conditionalFormatting sqref="K48">
    <cfRule type="iconSet" priority="427">
      <iconSet iconSet="3Arrows">
        <cfvo type="percent" val="0"/>
        <cfvo type="num" val="1"/>
        <cfvo type="num" val="1"/>
      </iconSet>
    </cfRule>
  </conditionalFormatting>
  <conditionalFormatting sqref="K53">
    <cfRule type="iconSet" priority="420">
      <iconSet iconSet="3Arrows">
        <cfvo type="percent" val="0"/>
        <cfvo type="num" val="1"/>
        <cfvo type="num" val="1"/>
      </iconSet>
    </cfRule>
  </conditionalFormatting>
  <conditionalFormatting sqref="K58">
    <cfRule type="iconSet" priority="413">
      <iconSet iconSet="3Arrows">
        <cfvo type="percent" val="0"/>
        <cfvo type="num" val="1"/>
        <cfvo type="num" val="1"/>
      </iconSet>
    </cfRule>
  </conditionalFormatting>
  <conditionalFormatting sqref="K68">
    <cfRule type="iconSet" priority="406">
      <iconSet iconSet="3Arrows">
        <cfvo type="percent" val="0"/>
        <cfvo type="num" val="1"/>
        <cfvo type="num" val="1"/>
      </iconSet>
    </cfRule>
  </conditionalFormatting>
  <conditionalFormatting sqref="K73">
    <cfRule type="iconSet" priority="399">
      <iconSet iconSet="3Arrows">
        <cfvo type="percent" val="0"/>
        <cfvo type="num" val="1"/>
        <cfvo type="num" val="1"/>
      </iconSet>
    </cfRule>
  </conditionalFormatting>
  <conditionalFormatting sqref="K78">
    <cfRule type="iconSet" priority="392">
      <iconSet iconSet="3Arrows">
        <cfvo type="percent" val="0"/>
        <cfvo type="num" val="1"/>
        <cfvo type="num" val="1"/>
      </iconSet>
    </cfRule>
  </conditionalFormatting>
  <conditionalFormatting sqref="K83">
    <cfRule type="iconSet" priority="385">
      <iconSet iconSet="3Arrows">
        <cfvo type="percent" val="0"/>
        <cfvo type="num" val="1"/>
        <cfvo type="num" val="1"/>
      </iconSet>
    </cfRule>
  </conditionalFormatting>
  <conditionalFormatting sqref="K88">
    <cfRule type="iconSet" priority="378">
      <iconSet iconSet="3Arrows">
        <cfvo type="percent" val="0"/>
        <cfvo type="num" val="1"/>
        <cfvo type="num" val="1"/>
      </iconSet>
    </cfRule>
  </conditionalFormatting>
  <conditionalFormatting sqref="K93">
    <cfRule type="iconSet" priority="371">
      <iconSet iconSet="3Arrows">
        <cfvo type="percent" val="0"/>
        <cfvo type="num" val="1"/>
        <cfvo type="num" val="1"/>
      </iconSet>
    </cfRule>
  </conditionalFormatting>
  <conditionalFormatting sqref="K98">
    <cfRule type="iconSet" priority="364">
      <iconSet iconSet="3Arrows">
        <cfvo type="percent" val="0"/>
        <cfvo type="num" val="1"/>
        <cfvo type="num" val="1"/>
      </iconSet>
    </cfRule>
  </conditionalFormatting>
  <conditionalFormatting sqref="K103">
    <cfRule type="iconSet" priority="357">
      <iconSet iconSet="3Arrows">
        <cfvo type="percent" val="0"/>
        <cfvo type="num" val="1"/>
        <cfvo type="num" val="1"/>
      </iconSet>
    </cfRule>
  </conditionalFormatting>
  <conditionalFormatting sqref="K108">
    <cfRule type="iconSet" priority="350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343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336">
      <iconSet iconSet="3Arrows">
        <cfvo type="percent" val="0"/>
        <cfvo type="num" val="1"/>
        <cfvo type="num" val="1"/>
      </iconSet>
    </cfRule>
  </conditionalFormatting>
  <conditionalFormatting sqref="Z8">
    <cfRule type="iconSet" priority="329">
      <iconSet iconSet="3Arrows">
        <cfvo type="percent" val="0"/>
        <cfvo type="num" val="1"/>
        <cfvo type="num" val="1"/>
      </iconSet>
    </cfRule>
  </conditionalFormatting>
  <conditionalFormatting sqref="Z18">
    <cfRule type="iconSet" priority="315">
      <iconSet iconSet="3Arrows">
        <cfvo type="percent" val="0"/>
        <cfvo type="num" val="1"/>
        <cfvo type="num" val="1"/>
      </iconSet>
    </cfRule>
  </conditionalFormatting>
  <conditionalFormatting sqref="Z23">
    <cfRule type="iconSet" priority="308">
      <iconSet iconSet="3Arrows">
        <cfvo type="percent" val="0"/>
        <cfvo type="num" val="1"/>
        <cfvo type="num" val="1"/>
      </iconSet>
    </cfRule>
  </conditionalFormatting>
  <conditionalFormatting sqref="Z38">
    <cfRule type="iconSet" priority="301">
      <iconSet iconSet="3Arrows">
        <cfvo type="percent" val="0"/>
        <cfvo type="num" val="1"/>
        <cfvo type="num" val="1"/>
      </iconSet>
    </cfRule>
  </conditionalFormatting>
  <conditionalFormatting sqref="Z43">
    <cfRule type="iconSet" priority="294">
      <iconSet iconSet="3Arrows">
        <cfvo type="percent" val="0"/>
        <cfvo type="num" val="1"/>
        <cfvo type="num" val="1"/>
      </iconSet>
    </cfRule>
  </conditionalFormatting>
  <conditionalFormatting sqref="Z48">
    <cfRule type="iconSet" priority="287">
      <iconSet iconSet="3Arrows">
        <cfvo type="percent" val="0"/>
        <cfvo type="num" val="1"/>
        <cfvo type="num" val="1"/>
      </iconSet>
    </cfRule>
  </conditionalFormatting>
  <conditionalFormatting sqref="Z58">
    <cfRule type="iconSet" priority="280">
      <iconSet iconSet="3Arrows">
        <cfvo type="percent" val="0"/>
        <cfvo type="num" val="1"/>
        <cfvo type="num" val="1"/>
      </iconSet>
    </cfRule>
  </conditionalFormatting>
  <conditionalFormatting sqref="Z63">
    <cfRule type="iconSet" priority="273">
      <iconSet iconSet="3Arrows">
        <cfvo type="percent" val="0"/>
        <cfvo type="num" val="1"/>
        <cfvo type="num" val="1"/>
      </iconSet>
    </cfRule>
  </conditionalFormatting>
  <conditionalFormatting sqref="Z68">
    <cfRule type="iconSet" priority="266">
      <iconSet iconSet="3Arrows">
        <cfvo type="percent" val="0"/>
        <cfvo type="num" val="1"/>
        <cfvo type="num" val="1"/>
      </iconSet>
    </cfRule>
  </conditionalFormatting>
  <conditionalFormatting sqref="Z78">
    <cfRule type="iconSet" priority="259">
      <iconSet iconSet="3Arrows">
        <cfvo type="percent" val="0"/>
        <cfvo type="num" val="1"/>
        <cfvo type="num" val="1"/>
      </iconSet>
    </cfRule>
  </conditionalFormatting>
  <conditionalFormatting sqref="Z83">
    <cfRule type="iconSet" priority="252">
      <iconSet iconSet="3Arrows">
        <cfvo type="percent" val="0"/>
        <cfvo type="num" val="1"/>
        <cfvo type="num" val="1"/>
      </iconSet>
    </cfRule>
  </conditionalFormatting>
  <conditionalFormatting sqref="Z88">
    <cfRule type="iconSet" priority="245">
      <iconSet iconSet="3Arrows">
        <cfvo type="percent" val="0"/>
        <cfvo type="num" val="1"/>
        <cfvo type="num" val="1"/>
      </iconSet>
    </cfRule>
  </conditionalFormatting>
  <conditionalFormatting sqref="Z93">
    <cfRule type="iconSet" priority="238">
      <iconSet iconSet="3Arrows">
        <cfvo type="percent" val="0"/>
        <cfvo type="num" val="1"/>
        <cfvo type="num" val="1"/>
      </iconSet>
    </cfRule>
  </conditionalFormatting>
  <conditionalFormatting sqref="Z98">
    <cfRule type="iconSet" priority="231">
      <iconSet iconSet="3Arrows">
        <cfvo type="percent" val="0"/>
        <cfvo type="num" val="1"/>
        <cfvo type="num" val="1"/>
      </iconSet>
    </cfRule>
  </conditionalFormatting>
  <conditionalFormatting sqref="Z103">
    <cfRule type="iconSet" priority="224">
      <iconSet iconSet="3Arrows">
        <cfvo type="percent" val="0"/>
        <cfvo type="num" val="1"/>
        <cfvo type="num" val="1"/>
      </iconSet>
    </cfRule>
  </conditionalFormatting>
  <conditionalFormatting sqref="Z118">
    <cfRule type="iconSet" priority="217">
      <iconSet iconSet="3Arrows">
        <cfvo type="percent" val="0"/>
        <cfvo type="num" val="1"/>
        <cfvo type="num" val="1"/>
      </iconSet>
    </cfRule>
  </conditionalFormatting>
  <conditionalFormatting sqref="G13">
    <cfRule type="cellIs" dxfId="1139" priority="215" operator="lessThan">
      <formula>0</formula>
    </cfRule>
    <cfRule type="cellIs" dxfId="1138" priority="216" operator="greaterThanOrEqual">
      <formula>0</formula>
    </cfRule>
  </conditionalFormatting>
  <conditionalFormatting sqref="F13">
    <cfRule type="cellIs" dxfId="1137" priority="213" operator="lessThan">
      <formula>0</formula>
    </cfRule>
    <cfRule type="cellIs" dxfId="1136" priority="214" operator="greaterThanOrEqual">
      <formula>0</formula>
    </cfRule>
  </conditionalFormatting>
  <conditionalFormatting sqref="H13">
    <cfRule type="cellIs" dxfId="1135" priority="211" operator="lessThan">
      <formula>0</formula>
    </cfRule>
    <cfRule type="cellIs" dxfId="1134" priority="212" operator="greaterThanOrEqual">
      <formula>0</formula>
    </cfRule>
  </conditionalFormatting>
  <conditionalFormatting sqref="G18">
    <cfRule type="cellIs" dxfId="1133" priority="209" operator="lessThan">
      <formula>0</formula>
    </cfRule>
    <cfRule type="cellIs" dxfId="1132" priority="210" operator="greaterThanOrEqual">
      <formula>0</formula>
    </cfRule>
  </conditionalFormatting>
  <conditionalFormatting sqref="F18">
    <cfRule type="cellIs" dxfId="1131" priority="207" operator="lessThan">
      <formula>0</formula>
    </cfRule>
    <cfRule type="cellIs" dxfId="1130" priority="208" operator="greaterThanOrEqual">
      <formula>0</formula>
    </cfRule>
  </conditionalFormatting>
  <conditionalFormatting sqref="H18">
    <cfRule type="cellIs" dxfId="1129" priority="205" operator="lessThan">
      <formula>0</formula>
    </cfRule>
    <cfRule type="cellIs" dxfId="1128" priority="206" operator="greaterThanOrEqual">
      <formula>0</formula>
    </cfRule>
  </conditionalFormatting>
  <conditionalFormatting sqref="G28">
    <cfRule type="cellIs" dxfId="1127" priority="203" operator="lessThan">
      <formula>0</formula>
    </cfRule>
    <cfRule type="cellIs" dxfId="1126" priority="204" operator="greaterThanOrEqual">
      <formula>0</formula>
    </cfRule>
  </conditionalFormatting>
  <conditionalFormatting sqref="F28">
    <cfRule type="cellIs" dxfId="1125" priority="201" operator="lessThan">
      <formula>0</formula>
    </cfRule>
    <cfRule type="cellIs" dxfId="1124" priority="202" operator="greaterThanOrEqual">
      <formula>0</formula>
    </cfRule>
  </conditionalFormatting>
  <conditionalFormatting sqref="H28">
    <cfRule type="cellIs" dxfId="1123" priority="199" operator="lessThan">
      <formula>0</formula>
    </cfRule>
    <cfRule type="cellIs" dxfId="1122" priority="200" operator="greaterThanOrEqual">
      <formula>0</formula>
    </cfRule>
  </conditionalFormatting>
  <conditionalFormatting sqref="V8">
    <cfRule type="cellIs" dxfId="1121" priority="197" operator="lessThan">
      <formula>0</formula>
    </cfRule>
    <cfRule type="cellIs" dxfId="1120" priority="198" operator="greaterThanOrEqual">
      <formula>0</formula>
    </cfRule>
  </conditionalFormatting>
  <conditionalFormatting sqref="U8">
    <cfRule type="cellIs" dxfId="1119" priority="195" operator="lessThan">
      <formula>0</formula>
    </cfRule>
    <cfRule type="cellIs" dxfId="1118" priority="196" operator="greaterThanOrEqual">
      <formula>0</formula>
    </cfRule>
  </conditionalFormatting>
  <conditionalFormatting sqref="W8">
    <cfRule type="cellIs" dxfId="1117" priority="193" operator="lessThan">
      <formula>0</formula>
    </cfRule>
    <cfRule type="cellIs" dxfId="1116" priority="194" operator="greaterThanOrEqual">
      <formula>0</formula>
    </cfRule>
  </conditionalFormatting>
  <conditionalFormatting sqref="V18">
    <cfRule type="cellIs" dxfId="1115" priority="191" operator="lessThan">
      <formula>0</formula>
    </cfRule>
    <cfRule type="cellIs" dxfId="1114" priority="192" operator="greaterThanOrEqual">
      <formula>0</formula>
    </cfRule>
  </conditionalFormatting>
  <conditionalFormatting sqref="U18">
    <cfRule type="cellIs" dxfId="1113" priority="189" operator="lessThan">
      <formula>0</formula>
    </cfRule>
    <cfRule type="cellIs" dxfId="1112" priority="190" operator="greaterThanOrEqual">
      <formula>0</formula>
    </cfRule>
  </conditionalFormatting>
  <conditionalFormatting sqref="W18">
    <cfRule type="cellIs" dxfId="1111" priority="187" operator="lessThan">
      <formula>0</formula>
    </cfRule>
    <cfRule type="cellIs" dxfId="1110" priority="188" operator="greaterThanOrEqual">
      <formula>0</formula>
    </cfRule>
  </conditionalFormatting>
  <conditionalFormatting sqref="V23">
    <cfRule type="cellIs" dxfId="1109" priority="185" operator="lessThan">
      <formula>0</formula>
    </cfRule>
    <cfRule type="cellIs" dxfId="1108" priority="186" operator="greaterThanOrEqual">
      <formula>0</formula>
    </cfRule>
  </conditionalFormatting>
  <conditionalFormatting sqref="U23">
    <cfRule type="cellIs" dxfId="1107" priority="183" operator="lessThan">
      <formula>0</formula>
    </cfRule>
    <cfRule type="cellIs" dxfId="1106" priority="184" operator="greaterThanOrEqual">
      <formula>0</formula>
    </cfRule>
  </conditionalFormatting>
  <conditionalFormatting sqref="W23">
    <cfRule type="cellIs" dxfId="1105" priority="181" operator="lessThan">
      <formula>0</formula>
    </cfRule>
    <cfRule type="cellIs" dxfId="1104" priority="182" operator="greaterThanOrEqual">
      <formula>0</formula>
    </cfRule>
  </conditionalFormatting>
  <conditionalFormatting sqref="G33">
    <cfRule type="cellIs" dxfId="1103" priority="179" operator="lessThan">
      <formula>0</formula>
    </cfRule>
    <cfRule type="cellIs" dxfId="1102" priority="180" operator="greaterThanOrEqual">
      <formula>0</formula>
    </cfRule>
  </conditionalFormatting>
  <conditionalFormatting sqref="F33">
    <cfRule type="cellIs" dxfId="1101" priority="177" operator="lessThan">
      <formula>0</formula>
    </cfRule>
    <cfRule type="cellIs" dxfId="1100" priority="178" operator="greaterThanOrEqual">
      <formula>0</formula>
    </cfRule>
  </conditionalFormatting>
  <conditionalFormatting sqref="H33">
    <cfRule type="cellIs" dxfId="1099" priority="175" operator="lessThan">
      <formula>0</formula>
    </cfRule>
    <cfRule type="cellIs" dxfId="1098" priority="176" operator="greaterThanOrEqual">
      <formula>0</formula>
    </cfRule>
  </conditionalFormatting>
  <conditionalFormatting sqref="G38">
    <cfRule type="cellIs" dxfId="1097" priority="173" operator="lessThan">
      <formula>0</formula>
    </cfRule>
    <cfRule type="cellIs" dxfId="1096" priority="174" operator="greaterThanOrEqual">
      <formula>0</formula>
    </cfRule>
  </conditionalFormatting>
  <conditionalFormatting sqref="F38">
    <cfRule type="cellIs" dxfId="1095" priority="171" operator="lessThan">
      <formula>0</formula>
    </cfRule>
    <cfRule type="cellIs" dxfId="1094" priority="172" operator="greaterThanOrEqual">
      <formula>0</formula>
    </cfRule>
  </conditionalFormatting>
  <conditionalFormatting sqref="H38">
    <cfRule type="cellIs" dxfId="1093" priority="169" operator="lessThan">
      <formula>0</formula>
    </cfRule>
    <cfRule type="cellIs" dxfId="1092" priority="170" operator="greaterThanOrEqual">
      <formula>0</formula>
    </cfRule>
  </conditionalFormatting>
  <conditionalFormatting sqref="V38">
    <cfRule type="cellIs" dxfId="1091" priority="167" operator="lessThan">
      <formula>0</formula>
    </cfRule>
    <cfRule type="cellIs" dxfId="1090" priority="168" operator="greaterThanOrEqual">
      <formula>0</formula>
    </cfRule>
  </conditionalFormatting>
  <conditionalFormatting sqref="U38">
    <cfRule type="cellIs" dxfId="1089" priority="165" operator="lessThan">
      <formula>0</formula>
    </cfRule>
    <cfRule type="cellIs" dxfId="1088" priority="166" operator="greaterThanOrEqual">
      <formula>0</formula>
    </cfRule>
  </conditionalFormatting>
  <conditionalFormatting sqref="W38">
    <cfRule type="cellIs" dxfId="1087" priority="163" operator="lessThan">
      <formula>0</formula>
    </cfRule>
    <cfRule type="cellIs" dxfId="1086" priority="164" operator="greaterThanOrEqual">
      <formula>0</formula>
    </cfRule>
  </conditionalFormatting>
  <conditionalFormatting sqref="G43">
    <cfRule type="cellIs" dxfId="1085" priority="161" operator="lessThan">
      <formula>0</formula>
    </cfRule>
    <cfRule type="cellIs" dxfId="1084" priority="162" operator="greaterThanOrEqual">
      <formula>0</formula>
    </cfRule>
  </conditionalFormatting>
  <conditionalFormatting sqref="F43">
    <cfRule type="cellIs" dxfId="1083" priority="159" operator="lessThan">
      <formula>0</formula>
    </cfRule>
    <cfRule type="cellIs" dxfId="1082" priority="160" operator="greaterThanOrEqual">
      <formula>0</formula>
    </cfRule>
  </conditionalFormatting>
  <conditionalFormatting sqref="H43">
    <cfRule type="cellIs" dxfId="1081" priority="157" operator="lessThan">
      <formula>0</formula>
    </cfRule>
    <cfRule type="cellIs" dxfId="1080" priority="158" operator="greaterThanOrEqual">
      <formula>0</formula>
    </cfRule>
  </conditionalFormatting>
  <conditionalFormatting sqref="V43">
    <cfRule type="cellIs" dxfId="1079" priority="155" operator="lessThan">
      <formula>0</formula>
    </cfRule>
    <cfRule type="cellIs" dxfId="1078" priority="156" operator="greaterThanOrEqual">
      <formula>0</formula>
    </cfRule>
  </conditionalFormatting>
  <conditionalFormatting sqref="U43">
    <cfRule type="cellIs" dxfId="1077" priority="153" operator="lessThan">
      <formula>0</formula>
    </cfRule>
    <cfRule type="cellIs" dxfId="1076" priority="154" operator="greaterThanOrEqual">
      <formula>0</formula>
    </cfRule>
  </conditionalFormatting>
  <conditionalFormatting sqref="W43">
    <cfRule type="cellIs" dxfId="1075" priority="151" operator="lessThan">
      <formula>0</formula>
    </cfRule>
    <cfRule type="cellIs" dxfId="1074" priority="152" operator="greaterThanOrEqual">
      <formula>0</formula>
    </cfRule>
  </conditionalFormatting>
  <conditionalFormatting sqref="G48">
    <cfRule type="cellIs" dxfId="1073" priority="149" operator="lessThan">
      <formula>0</formula>
    </cfRule>
    <cfRule type="cellIs" dxfId="1072" priority="150" operator="greaterThanOrEqual">
      <formula>0</formula>
    </cfRule>
  </conditionalFormatting>
  <conditionalFormatting sqref="F48">
    <cfRule type="cellIs" dxfId="1071" priority="147" operator="lessThan">
      <formula>0</formula>
    </cfRule>
    <cfRule type="cellIs" dxfId="1070" priority="148" operator="greaterThanOrEqual">
      <formula>0</formula>
    </cfRule>
  </conditionalFormatting>
  <conditionalFormatting sqref="H48">
    <cfRule type="cellIs" dxfId="1069" priority="145" operator="lessThan">
      <formula>0</formula>
    </cfRule>
    <cfRule type="cellIs" dxfId="1068" priority="146" operator="greaterThanOrEqual">
      <formula>0</formula>
    </cfRule>
  </conditionalFormatting>
  <conditionalFormatting sqref="V48">
    <cfRule type="cellIs" dxfId="1067" priority="143" operator="lessThan">
      <formula>0</formula>
    </cfRule>
    <cfRule type="cellIs" dxfId="1066" priority="144" operator="greaterThanOrEqual">
      <formula>0</formula>
    </cfRule>
  </conditionalFormatting>
  <conditionalFormatting sqref="U48">
    <cfRule type="cellIs" dxfId="1065" priority="141" operator="lessThan">
      <formula>0</formula>
    </cfRule>
    <cfRule type="cellIs" dxfId="1064" priority="142" operator="greaterThanOrEqual">
      <formula>0</formula>
    </cfRule>
  </conditionalFormatting>
  <conditionalFormatting sqref="W48">
    <cfRule type="cellIs" dxfId="1063" priority="139" operator="lessThan">
      <formula>0</formula>
    </cfRule>
    <cfRule type="cellIs" dxfId="1062" priority="140" operator="greaterThanOrEqual">
      <formula>0</formula>
    </cfRule>
  </conditionalFormatting>
  <conditionalFormatting sqref="G53">
    <cfRule type="cellIs" dxfId="1061" priority="137" operator="lessThan">
      <formula>0</formula>
    </cfRule>
    <cfRule type="cellIs" dxfId="1060" priority="138" operator="greaterThanOrEqual">
      <formula>0</formula>
    </cfRule>
  </conditionalFormatting>
  <conditionalFormatting sqref="F53">
    <cfRule type="cellIs" dxfId="1059" priority="135" operator="lessThan">
      <formula>0</formula>
    </cfRule>
    <cfRule type="cellIs" dxfId="1058" priority="136" operator="greaterThanOrEqual">
      <formula>0</formula>
    </cfRule>
  </conditionalFormatting>
  <conditionalFormatting sqref="H53">
    <cfRule type="cellIs" dxfId="1057" priority="133" operator="lessThan">
      <formula>0</formula>
    </cfRule>
    <cfRule type="cellIs" dxfId="1056" priority="134" operator="greaterThanOrEqual">
      <formula>0</formula>
    </cfRule>
  </conditionalFormatting>
  <conditionalFormatting sqref="G58">
    <cfRule type="cellIs" dxfId="1055" priority="131" operator="lessThan">
      <formula>0</formula>
    </cfRule>
    <cfRule type="cellIs" dxfId="1054" priority="132" operator="greaterThanOrEqual">
      <formula>0</formula>
    </cfRule>
  </conditionalFormatting>
  <conditionalFormatting sqref="F58">
    <cfRule type="cellIs" dxfId="1053" priority="129" operator="lessThan">
      <formula>0</formula>
    </cfRule>
    <cfRule type="cellIs" dxfId="1052" priority="130" operator="greaterThanOrEqual">
      <formula>0</formula>
    </cfRule>
  </conditionalFormatting>
  <conditionalFormatting sqref="H58">
    <cfRule type="cellIs" dxfId="1051" priority="127" operator="lessThan">
      <formula>0</formula>
    </cfRule>
    <cfRule type="cellIs" dxfId="1050" priority="128" operator="greaterThanOrEqual">
      <formula>0</formula>
    </cfRule>
  </conditionalFormatting>
  <conditionalFormatting sqref="V58">
    <cfRule type="cellIs" dxfId="1049" priority="125" operator="lessThan">
      <formula>0</formula>
    </cfRule>
    <cfRule type="cellIs" dxfId="1048" priority="126" operator="greaterThanOrEqual">
      <formula>0</formula>
    </cfRule>
  </conditionalFormatting>
  <conditionalFormatting sqref="U58">
    <cfRule type="cellIs" dxfId="1047" priority="123" operator="lessThan">
      <formula>0</formula>
    </cfRule>
    <cfRule type="cellIs" dxfId="1046" priority="124" operator="greaterThanOrEqual">
      <formula>0</formula>
    </cfRule>
  </conditionalFormatting>
  <conditionalFormatting sqref="W58">
    <cfRule type="cellIs" dxfId="1045" priority="121" operator="lessThan">
      <formula>0</formula>
    </cfRule>
    <cfRule type="cellIs" dxfId="1044" priority="122" operator="greaterThanOrEqual">
      <formula>0</formula>
    </cfRule>
  </conditionalFormatting>
  <conditionalFormatting sqref="V63">
    <cfRule type="cellIs" dxfId="1043" priority="119" operator="lessThan">
      <formula>0</formula>
    </cfRule>
    <cfRule type="cellIs" dxfId="1042" priority="120" operator="greaterThanOrEqual">
      <formula>0</formula>
    </cfRule>
  </conditionalFormatting>
  <conditionalFormatting sqref="U63">
    <cfRule type="cellIs" dxfId="1041" priority="117" operator="lessThan">
      <formula>0</formula>
    </cfRule>
    <cfRule type="cellIs" dxfId="1040" priority="118" operator="greaterThanOrEqual">
      <formula>0</formula>
    </cfRule>
  </conditionalFormatting>
  <conditionalFormatting sqref="W63">
    <cfRule type="cellIs" dxfId="1039" priority="115" operator="lessThan">
      <formula>0</formula>
    </cfRule>
    <cfRule type="cellIs" dxfId="1038" priority="116" operator="greaterThanOrEqual">
      <formula>0</formula>
    </cfRule>
  </conditionalFormatting>
  <conditionalFormatting sqref="G68">
    <cfRule type="cellIs" dxfId="1037" priority="113" operator="lessThan">
      <formula>0</formula>
    </cfRule>
    <cfRule type="cellIs" dxfId="1036" priority="114" operator="greaterThanOrEqual">
      <formula>0</formula>
    </cfRule>
  </conditionalFormatting>
  <conditionalFormatting sqref="F68">
    <cfRule type="cellIs" dxfId="1035" priority="111" operator="lessThan">
      <formula>0</formula>
    </cfRule>
    <cfRule type="cellIs" dxfId="1034" priority="112" operator="greaterThanOrEqual">
      <formula>0</formula>
    </cfRule>
  </conditionalFormatting>
  <conditionalFormatting sqref="H68">
    <cfRule type="cellIs" dxfId="1033" priority="109" operator="lessThan">
      <formula>0</formula>
    </cfRule>
    <cfRule type="cellIs" dxfId="1032" priority="110" operator="greaterThanOrEqual">
      <formula>0</formula>
    </cfRule>
  </conditionalFormatting>
  <conditionalFormatting sqref="V68">
    <cfRule type="cellIs" dxfId="1031" priority="107" operator="lessThan">
      <formula>0</formula>
    </cfRule>
    <cfRule type="cellIs" dxfId="1030" priority="108" operator="greaterThanOrEqual">
      <formula>0</formula>
    </cfRule>
  </conditionalFormatting>
  <conditionalFormatting sqref="U68">
    <cfRule type="cellIs" dxfId="1029" priority="105" operator="lessThan">
      <formula>0</formula>
    </cfRule>
    <cfRule type="cellIs" dxfId="1028" priority="106" operator="greaterThanOrEqual">
      <formula>0</formula>
    </cfRule>
  </conditionalFormatting>
  <conditionalFormatting sqref="W68">
    <cfRule type="cellIs" dxfId="1027" priority="103" operator="lessThan">
      <formula>0</formula>
    </cfRule>
    <cfRule type="cellIs" dxfId="1026" priority="104" operator="greaterThanOrEqual">
      <formula>0</formula>
    </cfRule>
  </conditionalFormatting>
  <conditionalFormatting sqref="G73">
    <cfRule type="cellIs" dxfId="1025" priority="101" operator="lessThan">
      <formula>0</formula>
    </cfRule>
    <cfRule type="cellIs" dxfId="1024" priority="102" operator="greaterThanOrEqual">
      <formula>0</formula>
    </cfRule>
  </conditionalFormatting>
  <conditionalFormatting sqref="F73">
    <cfRule type="cellIs" dxfId="1023" priority="99" operator="lessThan">
      <formula>0</formula>
    </cfRule>
    <cfRule type="cellIs" dxfId="1022" priority="100" operator="greaterThanOrEqual">
      <formula>0</formula>
    </cfRule>
  </conditionalFormatting>
  <conditionalFormatting sqref="H73">
    <cfRule type="cellIs" dxfId="1021" priority="97" operator="lessThan">
      <formula>0</formula>
    </cfRule>
    <cfRule type="cellIs" dxfId="1020" priority="98" operator="greaterThanOrEqual">
      <formula>0</formula>
    </cfRule>
  </conditionalFormatting>
  <conditionalFormatting sqref="G78">
    <cfRule type="cellIs" dxfId="1019" priority="95" operator="lessThan">
      <formula>0</formula>
    </cfRule>
    <cfRule type="cellIs" dxfId="1018" priority="96" operator="greaterThanOrEqual">
      <formula>0</formula>
    </cfRule>
  </conditionalFormatting>
  <conditionalFormatting sqref="F78">
    <cfRule type="cellIs" dxfId="1017" priority="93" operator="lessThan">
      <formula>0</formula>
    </cfRule>
    <cfRule type="cellIs" dxfId="1016" priority="94" operator="greaterThanOrEqual">
      <formula>0</formula>
    </cfRule>
  </conditionalFormatting>
  <conditionalFormatting sqref="H78">
    <cfRule type="cellIs" dxfId="1015" priority="91" operator="lessThan">
      <formula>0</formula>
    </cfRule>
    <cfRule type="cellIs" dxfId="1014" priority="92" operator="greaterThanOrEqual">
      <formula>0</formula>
    </cfRule>
  </conditionalFormatting>
  <conditionalFormatting sqref="V78">
    <cfRule type="cellIs" dxfId="1013" priority="89" operator="lessThan">
      <formula>0</formula>
    </cfRule>
    <cfRule type="cellIs" dxfId="1012" priority="90" operator="greaterThanOrEqual">
      <formula>0</formula>
    </cfRule>
  </conditionalFormatting>
  <conditionalFormatting sqref="U78">
    <cfRule type="cellIs" dxfId="1011" priority="87" operator="lessThan">
      <formula>0</formula>
    </cfRule>
    <cfRule type="cellIs" dxfId="1010" priority="88" operator="greaterThanOrEqual">
      <formula>0</formula>
    </cfRule>
  </conditionalFormatting>
  <conditionalFormatting sqref="W78">
    <cfRule type="cellIs" dxfId="1009" priority="85" operator="lessThan">
      <formula>0</formula>
    </cfRule>
    <cfRule type="cellIs" dxfId="1008" priority="86" operator="greaterThanOrEqual">
      <formula>0</formula>
    </cfRule>
  </conditionalFormatting>
  <conditionalFormatting sqref="G83">
    <cfRule type="cellIs" dxfId="1007" priority="83" operator="lessThan">
      <formula>0</formula>
    </cfRule>
    <cfRule type="cellIs" dxfId="1006" priority="84" operator="greaterThanOrEqual">
      <formula>0</formula>
    </cfRule>
  </conditionalFormatting>
  <conditionalFormatting sqref="F83">
    <cfRule type="cellIs" dxfId="1005" priority="81" operator="lessThan">
      <formula>0</formula>
    </cfRule>
    <cfRule type="cellIs" dxfId="1004" priority="82" operator="greaterThanOrEqual">
      <formula>0</formula>
    </cfRule>
  </conditionalFormatting>
  <conditionalFormatting sqref="H83">
    <cfRule type="cellIs" dxfId="1003" priority="79" operator="lessThan">
      <formula>0</formula>
    </cfRule>
    <cfRule type="cellIs" dxfId="1002" priority="80" operator="greaterThanOrEqual">
      <formula>0</formula>
    </cfRule>
  </conditionalFormatting>
  <conditionalFormatting sqref="V83">
    <cfRule type="cellIs" dxfId="1001" priority="77" operator="lessThan">
      <formula>0</formula>
    </cfRule>
    <cfRule type="cellIs" dxfId="1000" priority="78" operator="greaterThanOrEqual">
      <formula>0</formula>
    </cfRule>
  </conditionalFormatting>
  <conditionalFormatting sqref="U83">
    <cfRule type="cellIs" dxfId="999" priority="75" operator="lessThan">
      <formula>0</formula>
    </cfRule>
    <cfRule type="cellIs" dxfId="998" priority="76" operator="greaterThanOrEqual">
      <formula>0</formula>
    </cfRule>
  </conditionalFormatting>
  <conditionalFormatting sqref="W83">
    <cfRule type="cellIs" dxfId="997" priority="73" operator="lessThan">
      <formula>0</formula>
    </cfRule>
    <cfRule type="cellIs" dxfId="996" priority="74" operator="greaterThanOrEqual">
      <formula>0</formula>
    </cfRule>
  </conditionalFormatting>
  <conditionalFormatting sqref="G88">
    <cfRule type="cellIs" dxfId="995" priority="71" operator="lessThan">
      <formula>0</formula>
    </cfRule>
    <cfRule type="cellIs" dxfId="994" priority="72" operator="greaterThanOrEqual">
      <formula>0</formula>
    </cfRule>
  </conditionalFormatting>
  <conditionalFormatting sqref="F88">
    <cfRule type="cellIs" dxfId="993" priority="69" operator="lessThan">
      <formula>0</formula>
    </cfRule>
    <cfRule type="cellIs" dxfId="992" priority="70" operator="greaterThanOrEqual">
      <formula>0</formula>
    </cfRule>
  </conditionalFormatting>
  <conditionalFormatting sqref="H88">
    <cfRule type="cellIs" dxfId="991" priority="67" operator="lessThan">
      <formula>0</formula>
    </cfRule>
    <cfRule type="cellIs" dxfId="990" priority="68" operator="greaterThanOrEqual">
      <formula>0</formula>
    </cfRule>
  </conditionalFormatting>
  <conditionalFormatting sqref="V88">
    <cfRule type="cellIs" dxfId="989" priority="65" operator="lessThan">
      <formula>0</formula>
    </cfRule>
    <cfRule type="cellIs" dxfId="988" priority="66" operator="greaterThanOrEqual">
      <formula>0</formula>
    </cfRule>
  </conditionalFormatting>
  <conditionalFormatting sqref="U88">
    <cfRule type="cellIs" dxfId="987" priority="63" operator="lessThan">
      <formula>0</formula>
    </cfRule>
    <cfRule type="cellIs" dxfId="986" priority="64" operator="greaterThanOrEqual">
      <formula>0</formula>
    </cfRule>
  </conditionalFormatting>
  <conditionalFormatting sqref="W88">
    <cfRule type="cellIs" dxfId="985" priority="61" operator="lessThan">
      <formula>0</formula>
    </cfRule>
    <cfRule type="cellIs" dxfId="984" priority="62" operator="greaterThanOrEqual">
      <formula>0</formula>
    </cfRule>
  </conditionalFormatting>
  <conditionalFormatting sqref="G93">
    <cfRule type="cellIs" dxfId="983" priority="59" operator="lessThan">
      <formula>0</formula>
    </cfRule>
    <cfRule type="cellIs" dxfId="982" priority="60" operator="greaterThanOrEqual">
      <formula>0</formula>
    </cfRule>
  </conditionalFormatting>
  <conditionalFormatting sqref="F93">
    <cfRule type="cellIs" dxfId="981" priority="57" operator="lessThan">
      <formula>0</formula>
    </cfRule>
    <cfRule type="cellIs" dxfId="980" priority="58" operator="greaterThanOrEqual">
      <formula>0</formula>
    </cfRule>
  </conditionalFormatting>
  <conditionalFormatting sqref="H93">
    <cfRule type="cellIs" dxfId="979" priority="55" operator="lessThan">
      <formula>0</formula>
    </cfRule>
    <cfRule type="cellIs" dxfId="978" priority="56" operator="greaterThanOrEqual">
      <formula>0</formula>
    </cfRule>
  </conditionalFormatting>
  <conditionalFormatting sqref="V93">
    <cfRule type="cellIs" dxfId="977" priority="53" operator="lessThan">
      <formula>0</formula>
    </cfRule>
    <cfRule type="cellIs" dxfId="976" priority="54" operator="greaterThanOrEqual">
      <formula>0</formula>
    </cfRule>
  </conditionalFormatting>
  <conditionalFormatting sqref="U93">
    <cfRule type="cellIs" dxfId="975" priority="51" operator="lessThan">
      <formula>0</formula>
    </cfRule>
    <cfRule type="cellIs" dxfId="974" priority="52" operator="greaterThanOrEqual">
      <formula>0</formula>
    </cfRule>
  </conditionalFormatting>
  <conditionalFormatting sqref="W93">
    <cfRule type="cellIs" dxfId="973" priority="49" operator="lessThan">
      <formula>0</formula>
    </cfRule>
    <cfRule type="cellIs" dxfId="972" priority="50" operator="greaterThanOrEqual">
      <formula>0</formula>
    </cfRule>
  </conditionalFormatting>
  <conditionalFormatting sqref="G98">
    <cfRule type="cellIs" dxfId="971" priority="47" operator="lessThan">
      <formula>0</formula>
    </cfRule>
    <cfRule type="cellIs" dxfId="970" priority="48" operator="greaterThanOrEqual">
      <formula>0</formula>
    </cfRule>
  </conditionalFormatting>
  <conditionalFormatting sqref="F98">
    <cfRule type="cellIs" dxfId="969" priority="45" operator="lessThan">
      <formula>0</formula>
    </cfRule>
    <cfRule type="cellIs" dxfId="968" priority="46" operator="greaterThanOrEqual">
      <formula>0</formula>
    </cfRule>
  </conditionalFormatting>
  <conditionalFormatting sqref="H98">
    <cfRule type="cellIs" dxfId="967" priority="43" operator="lessThan">
      <formula>0</formula>
    </cfRule>
    <cfRule type="cellIs" dxfId="966" priority="44" operator="greaterThanOrEqual">
      <formula>0</formula>
    </cfRule>
  </conditionalFormatting>
  <conditionalFormatting sqref="V98">
    <cfRule type="cellIs" dxfId="965" priority="41" operator="lessThan">
      <formula>0</formula>
    </cfRule>
    <cfRule type="cellIs" dxfId="964" priority="42" operator="greaterThanOrEqual">
      <formula>0</formula>
    </cfRule>
  </conditionalFormatting>
  <conditionalFormatting sqref="U98">
    <cfRule type="cellIs" dxfId="963" priority="39" operator="lessThan">
      <formula>0</formula>
    </cfRule>
    <cfRule type="cellIs" dxfId="962" priority="40" operator="greaterThanOrEqual">
      <formula>0</formula>
    </cfRule>
  </conditionalFormatting>
  <conditionalFormatting sqref="W98">
    <cfRule type="cellIs" dxfId="961" priority="37" operator="lessThan">
      <formula>0</formula>
    </cfRule>
    <cfRule type="cellIs" dxfId="960" priority="38" operator="greaterThanOrEqual">
      <formula>0</formula>
    </cfRule>
  </conditionalFormatting>
  <conditionalFormatting sqref="G103">
    <cfRule type="cellIs" dxfId="959" priority="35" operator="lessThan">
      <formula>0</formula>
    </cfRule>
    <cfRule type="cellIs" dxfId="958" priority="36" operator="greaterThanOrEqual">
      <formula>0</formula>
    </cfRule>
  </conditionalFormatting>
  <conditionalFormatting sqref="F103">
    <cfRule type="cellIs" dxfId="957" priority="33" operator="lessThan">
      <formula>0</formula>
    </cfRule>
    <cfRule type="cellIs" dxfId="956" priority="34" operator="greaterThanOrEqual">
      <formula>0</formula>
    </cfRule>
  </conditionalFormatting>
  <conditionalFormatting sqref="H103">
    <cfRule type="cellIs" dxfId="955" priority="31" operator="lessThan">
      <formula>0</formula>
    </cfRule>
    <cfRule type="cellIs" dxfId="954" priority="32" operator="greaterThanOrEqual">
      <formula>0</formula>
    </cfRule>
  </conditionalFormatting>
  <conditionalFormatting sqref="V103">
    <cfRule type="cellIs" dxfId="953" priority="29" operator="lessThan">
      <formula>0</formula>
    </cfRule>
    <cfRule type="cellIs" dxfId="952" priority="30" operator="greaterThanOrEqual">
      <formula>0</formula>
    </cfRule>
  </conditionalFormatting>
  <conditionalFormatting sqref="U103">
    <cfRule type="cellIs" dxfId="951" priority="27" operator="lessThan">
      <formula>0</formula>
    </cfRule>
    <cfRule type="cellIs" dxfId="950" priority="28" operator="greaterThanOrEqual">
      <formula>0</formula>
    </cfRule>
  </conditionalFormatting>
  <conditionalFormatting sqref="W103">
    <cfRule type="cellIs" dxfId="949" priority="25" operator="lessThan">
      <formula>0</formula>
    </cfRule>
    <cfRule type="cellIs" dxfId="948" priority="26" operator="greaterThanOrEqual">
      <formula>0</formula>
    </cfRule>
  </conditionalFormatting>
  <conditionalFormatting sqref="G108">
    <cfRule type="cellIs" dxfId="947" priority="23" operator="lessThan">
      <formula>0</formula>
    </cfRule>
    <cfRule type="cellIs" dxfId="946" priority="24" operator="greaterThanOrEqual">
      <formula>0</formula>
    </cfRule>
  </conditionalFormatting>
  <conditionalFormatting sqref="F108">
    <cfRule type="cellIs" dxfId="945" priority="21" operator="lessThan">
      <formula>0</formula>
    </cfRule>
    <cfRule type="cellIs" dxfId="944" priority="22" operator="greaterThanOrEqual">
      <formula>0</formula>
    </cfRule>
  </conditionalFormatting>
  <conditionalFormatting sqref="H108">
    <cfRule type="cellIs" dxfId="943" priority="19" operator="lessThan">
      <formula>0</formula>
    </cfRule>
    <cfRule type="cellIs" dxfId="942" priority="20" operator="greaterThanOrEqual">
      <formula>0</formula>
    </cfRule>
  </conditionalFormatting>
  <conditionalFormatting sqref="G113">
    <cfRule type="cellIs" dxfId="941" priority="17" operator="lessThan">
      <formula>0</formula>
    </cfRule>
    <cfRule type="cellIs" dxfId="940" priority="18" operator="greaterThanOrEqual">
      <formula>0</formula>
    </cfRule>
  </conditionalFormatting>
  <conditionalFormatting sqref="F113">
    <cfRule type="cellIs" dxfId="939" priority="15" operator="lessThan">
      <formula>0</formula>
    </cfRule>
    <cfRule type="cellIs" dxfId="938" priority="16" operator="greaterThanOrEqual">
      <formula>0</formula>
    </cfRule>
  </conditionalFormatting>
  <conditionalFormatting sqref="H113">
    <cfRule type="cellIs" dxfId="937" priority="13" operator="lessThan">
      <formula>0</formula>
    </cfRule>
    <cfRule type="cellIs" dxfId="936" priority="14" operator="greaterThanOrEqual">
      <formula>0</formula>
    </cfRule>
  </conditionalFormatting>
  <conditionalFormatting sqref="G118">
    <cfRule type="cellIs" dxfId="935" priority="11" operator="lessThan">
      <formula>0</formula>
    </cfRule>
    <cfRule type="cellIs" dxfId="934" priority="12" operator="greaterThanOrEqual">
      <formula>0</formula>
    </cfRule>
  </conditionalFormatting>
  <conditionalFormatting sqref="F118">
    <cfRule type="cellIs" dxfId="933" priority="9" operator="lessThan">
      <formula>0</formula>
    </cfRule>
    <cfRule type="cellIs" dxfId="932" priority="10" operator="greaterThanOrEqual">
      <formula>0</formula>
    </cfRule>
  </conditionalFormatting>
  <conditionalFormatting sqref="H118">
    <cfRule type="cellIs" dxfId="931" priority="7" operator="lessThan">
      <formula>0</formula>
    </cfRule>
    <cfRule type="cellIs" dxfId="930" priority="8" operator="greaterThanOrEqual">
      <formula>0</formula>
    </cfRule>
  </conditionalFormatting>
  <conditionalFormatting sqref="V118">
    <cfRule type="cellIs" dxfId="929" priority="5" operator="lessThan">
      <formula>0</formula>
    </cfRule>
    <cfRule type="cellIs" dxfId="928" priority="6" operator="greaterThanOrEqual">
      <formula>0</formula>
    </cfRule>
  </conditionalFormatting>
  <conditionalFormatting sqref="U118">
    <cfRule type="cellIs" dxfId="927" priority="3" operator="lessThan">
      <formula>0</formula>
    </cfRule>
    <cfRule type="cellIs" dxfId="926" priority="4" operator="greaterThanOrEqual">
      <formula>0</formula>
    </cfRule>
  </conditionalFormatting>
  <conditionalFormatting sqref="W118">
    <cfRule type="cellIs" dxfId="925" priority="1" operator="lessThan">
      <formula>0</formula>
    </cfRule>
    <cfRule type="cellIs" dxfId="924" priority="2" operator="greater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P116" sqref="P116:AB116"/>
    </sheetView>
  </sheetViews>
  <sheetFormatPr defaultColWidth="11" defaultRowHeight="15.75" x14ac:dyDescent="0.25"/>
  <cols>
    <col min="1" max="1" width="13.625" bestFit="1" customWidth="1"/>
    <col min="2" max="2" width="11.5" bestFit="1" customWidth="1"/>
    <col min="3" max="3" width="12" bestFit="1" customWidth="1"/>
    <col min="4" max="4" width="8.125" bestFit="1" customWidth="1"/>
    <col min="5" max="5" width="11.125" bestFit="1" customWidth="1"/>
    <col min="6" max="6" width="10.125" bestFit="1" customWidth="1"/>
    <col min="7" max="7" width="9.875" bestFit="1" customWidth="1"/>
    <col min="8" max="8" width="10.625" bestFit="1" customWidth="1"/>
    <col min="9" max="9" width="8.5" bestFit="1" customWidth="1"/>
    <col min="10" max="10" width="7.125" bestFit="1" customWidth="1"/>
    <col min="11" max="11" width="10.625" bestFit="1" customWidth="1"/>
    <col min="12" max="12" width="7.875" bestFit="1" customWidth="1"/>
    <col min="13" max="13" width="6.5" bestFit="1" customWidth="1"/>
    <col min="16" max="16" width="13.625" bestFit="1" customWidth="1"/>
    <col min="17" max="17" width="10.625" bestFit="1" customWidth="1"/>
    <col min="18" max="18" width="12" bestFit="1" customWidth="1"/>
    <col min="19" max="19" width="8.125" bestFit="1" customWidth="1"/>
    <col min="20" max="20" width="11.125" bestFit="1" customWidth="1"/>
    <col min="21" max="21" width="10.125" bestFit="1" customWidth="1"/>
    <col min="22" max="22" width="9.875" bestFit="1" customWidth="1"/>
    <col min="23" max="23" width="10.625" bestFit="1" customWidth="1"/>
    <col min="24" max="24" width="8.5" bestFit="1" customWidth="1"/>
    <col min="25" max="25" width="7.125" bestFit="1" customWidth="1"/>
    <col min="26" max="26" width="10.625" bestFit="1" customWidth="1"/>
    <col min="27" max="27" width="7.875" bestFit="1" customWidth="1"/>
    <col min="28" max="28" width="6.5" bestFit="1" customWidth="1"/>
  </cols>
  <sheetData>
    <row r="1" spans="1:28" ht="18.75" x14ac:dyDescent="0.3">
      <c r="A1" s="1" t="s">
        <v>0</v>
      </c>
      <c r="B1" s="1" t="s">
        <v>1</v>
      </c>
      <c r="J1" s="27" t="s">
        <v>57</v>
      </c>
      <c r="K1" s="28"/>
      <c r="L1" s="28"/>
      <c r="M1" s="28"/>
      <c r="N1" s="28"/>
      <c r="O1" s="28"/>
      <c r="P1" s="28"/>
      <c r="Q1" s="28"/>
      <c r="R1" s="29"/>
    </row>
    <row r="2" spans="1:28" ht="21.75" thickBot="1" x14ac:dyDescent="0.4">
      <c r="A2" s="2">
        <v>0.5</v>
      </c>
      <c r="B2" s="3">
        <v>10000</v>
      </c>
      <c r="J2" s="30"/>
      <c r="K2" s="31"/>
      <c r="L2" s="31"/>
      <c r="M2" s="31"/>
      <c r="N2" s="31"/>
      <c r="O2" s="31"/>
      <c r="P2" s="31"/>
      <c r="Q2" s="31"/>
      <c r="R2" s="32"/>
    </row>
    <row r="3" spans="1:28" ht="21.75" thickBot="1" x14ac:dyDescent="0.4">
      <c r="A3" s="16"/>
      <c r="B3" s="17"/>
    </row>
    <row r="4" spans="1:28" ht="21.75" thickBot="1" x14ac:dyDescent="0.4">
      <c r="A4" s="36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  <c r="P4" s="33" t="s">
        <v>17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5"/>
    </row>
    <row r="5" spans="1:28" ht="21.75" thickBot="1" x14ac:dyDescent="0.4">
      <c r="A5" s="16"/>
      <c r="B5" s="17"/>
    </row>
    <row r="6" spans="1:28" ht="27" thickBot="1" x14ac:dyDescent="0.4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P6" s="24" t="s">
        <v>63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</row>
    <row r="7" spans="1:28" ht="21" customHeight="1" x14ac:dyDescent="0.25">
      <c r="A7" s="18" t="s">
        <v>21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P7" s="18" t="s">
        <v>21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spans="1:28" ht="23.1" customHeight="1" thickBot="1" x14ac:dyDescent="0.3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3"/>
    </row>
    <row r="10" spans="1:28" ht="16.5" thickBot="1" x14ac:dyDescent="0.3"/>
    <row r="11" spans="1:28" ht="27" thickBot="1" x14ac:dyDescent="0.45">
      <c r="A11" s="24" t="s">
        <v>64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P11" s="24" t="s">
        <v>64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</row>
    <row r="12" spans="1:28" ht="23.1" customHeight="1" thickBot="1" x14ac:dyDescent="0.4">
      <c r="A12" s="4" t="s">
        <v>2</v>
      </c>
      <c r="B12" s="5" t="s">
        <v>3</v>
      </c>
      <c r="C12" s="5" t="s">
        <v>4</v>
      </c>
      <c r="D12" s="5" t="s">
        <v>5</v>
      </c>
      <c r="E12" s="5" t="s">
        <v>6</v>
      </c>
      <c r="F12" s="5" t="s">
        <v>7</v>
      </c>
      <c r="G12" s="5" t="s">
        <v>8</v>
      </c>
      <c r="H12" s="5" t="s">
        <v>9</v>
      </c>
      <c r="I12" s="5" t="s">
        <v>10</v>
      </c>
      <c r="J12" s="6" t="s">
        <v>11</v>
      </c>
      <c r="K12" s="5" t="s">
        <v>12</v>
      </c>
      <c r="L12" s="5" t="s">
        <v>13</v>
      </c>
      <c r="M12" s="7" t="s">
        <v>14</v>
      </c>
      <c r="P12" s="4" t="s">
        <v>2</v>
      </c>
      <c r="Q12" s="5" t="s">
        <v>3</v>
      </c>
      <c r="R12" s="5" t="s">
        <v>4</v>
      </c>
      <c r="S12" s="5" t="s">
        <v>5</v>
      </c>
      <c r="T12" s="5" t="s">
        <v>6</v>
      </c>
      <c r="U12" s="5" t="s">
        <v>7</v>
      </c>
      <c r="V12" s="5" t="s">
        <v>8</v>
      </c>
      <c r="W12" s="5" t="s">
        <v>9</v>
      </c>
      <c r="X12" s="5" t="s">
        <v>10</v>
      </c>
      <c r="Y12" s="6" t="s">
        <v>11</v>
      </c>
      <c r="Z12" s="5" t="s">
        <v>12</v>
      </c>
      <c r="AA12" s="5" t="s">
        <v>13</v>
      </c>
      <c r="AB12" s="7" t="s">
        <v>14</v>
      </c>
    </row>
    <row r="13" spans="1:28" ht="24" customHeight="1" thickBot="1" x14ac:dyDescent="0.4">
      <c r="A13" s="8">
        <v>8</v>
      </c>
      <c r="B13" s="9">
        <v>49</v>
      </c>
      <c r="C13" s="9">
        <v>392</v>
      </c>
      <c r="D13" s="9">
        <v>15</v>
      </c>
      <c r="E13" s="9">
        <v>-300</v>
      </c>
      <c r="F13" s="10">
        <f>(((M13*10)*K13)/(B13+D13))</f>
        <v>10.271249999999998</v>
      </c>
      <c r="G13" s="11">
        <f>H13/$B$2</f>
        <v>6.5735999999999989E-2</v>
      </c>
      <c r="H13" s="10">
        <f>F13*(B13+D13)</f>
        <v>657.3599999999999</v>
      </c>
      <c r="I13" s="12">
        <v>0.765625</v>
      </c>
      <c r="J13" s="13" t="s">
        <v>23</v>
      </c>
      <c r="K13" s="9">
        <v>79.2</v>
      </c>
      <c r="L13" s="14">
        <v>20</v>
      </c>
      <c r="M13" s="15">
        <v>0.83</v>
      </c>
      <c r="P13" s="8">
        <v>12.5</v>
      </c>
      <c r="Q13" s="9">
        <v>51</v>
      </c>
      <c r="R13" s="9">
        <v>637.5</v>
      </c>
      <c r="S13" s="9">
        <v>21</v>
      </c>
      <c r="T13" s="9">
        <v>-525</v>
      </c>
      <c r="U13" s="10">
        <f>(((AB13*10)*Z13)/(Q13+S13))</f>
        <v>2.7249999999999996</v>
      </c>
      <c r="V13" s="11">
        <f>W13/$B$2</f>
        <v>1.9619999999999999E-2</v>
      </c>
      <c r="W13" s="10">
        <f>U13*(Q13+S13)</f>
        <v>196.2</v>
      </c>
      <c r="X13" s="12">
        <v>0.70833333333333337</v>
      </c>
      <c r="Y13" s="13" t="s">
        <v>22</v>
      </c>
      <c r="Z13" s="9">
        <v>98.1</v>
      </c>
      <c r="AA13" s="14">
        <v>25</v>
      </c>
      <c r="AB13" s="15">
        <f>ROUND(((($A$2/100)*$B$2)/AA13)/10,2)</f>
        <v>0.2</v>
      </c>
    </row>
    <row r="15" spans="1:28" ht="16.5" thickBot="1" x14ac:dyDescent="0.3"/>
    <row r="16" spans="1:28" ht="27" thickBot="1" x14ac:dyDescent="0.45">
      <c r="A16" s="24" t="s">
        <v>65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  <c r="P16" s="24" t="s">
        <v>65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</row>
    <row r="17" spans="1:28" ht="21.75" thickBot="1" x14ac:dyDescent="0.4">
      <c r="A17" s="4" t="s">
        <v>2</v>
      </c>
      <c r="B17" s="5" t="s">
        <v>3</v>
      </c>
      <c r="C17" s="5" t="s">
        <v>4</v>
      </c>
      <c r="D17" s="5" t="s">
        <v>5</v>
      </c>
      <c r="E17" s="5" t="s">
        <v>6</v>
      </c>
      <c r="F17" s="5" t="s">
        <v>7</v>
      </c>
      <c r="G17" s="5" t="s">
        <v>8</v>
      </c>
      <c r="H17" s="5" t="s">
        <v>9</v>
      </c>
      <c r="I17" s="5" t="s">
        <v>10</v>
      </c>
      <c r="J17" s="6" t="s">
        <v>11</v>
      </c>
      <c r="K17" s="5" t="s">
        <v>12</v>
      </c>
      <c r="L17" s="5" t="s">
        <v>13</v>
      </c>
      <c r="M17" s="7" t="s">
        <v>14</v>
      </c>
      <c r="P17" s="18" t="s">
        <v>21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20"/>
    </row>
    <row r="18" spans="1:28" ht="23.25" thickBot="1" x14ac:dyDescent="0.4">
      <c r="A18" s="8">
        <v>4</v>
      </c>
      <c r="B18" s="9">
        <v>35</v>
      </c>
      <c r="C18" s="9">
        <v>140</v>
      </c>
      <c r="D18" s="9">
        <v>11</v>
      </c>
      <c r="E18" s="9">
        <v>-88</v>
      </c>
      <c r="F18" s="10">
        <f>(((M18*10)*K18)/(B18+D18))</f>
        <v>5.8617391304347821</v>
      </c>
      <c r="G18" s="11">
        <f>H18/$B$2</f>
        <v>2.6963999999999998E-2</v>
      </c>
      <c r="H18" s="10">
        <f>F18*(B18+D18)</f>
        <v>269.64</v>
      </c>
      <c r="I18" s="12">
        <v>0.76086956521739135</v>
      </c>
      <c r="J18" s="13" t="s">
        <v>22</v>
      </c>
      <c r="K18" s="9">
        <v>42.8</v>
      </c>
      <c r="L18" s="14">
        <v>8</v>
      </c>
      <c r="M18" s="15">
        <f>ROUND(((($A$2/100)*$B$2)/L18)/10,2)</f>
        <v>0.63</v>
      </c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3"/>
    </row>
    <row r="20" spans="1:28" ht="16.5" thickBot="1" x14ac:dyDescent="0.3"/>
    <row r="21" spans="1:28" ht="27" thickBot="1" x14ac:dyDescent="0.45">
      <c r="A21" s="24" t="s">
        <v>66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P21" s="24" t="s">
        <v>66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</row>
    <row r="22" spans="1:28" ht="26.1" customHeight="1" thickBot="1" x14ac:dyDescent="0.4">
      <c r="A22" s="18" t="s">
        <v>21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  <c r="P22" s="4" t="s">
        <v>2</v>
      </c>
      <c r="Q22" s="5" t="s">
        <v>3</v>
      </c>
      <c r="R22" s="5" t="s">
        <v>4</v>
      </c>
      <c r="S22" s="5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5" t="s">
        <v>12</v>
      </c>
      <c r="AA22" s="5" t="s">
        <v>13</v>
      </c>
      <c r="AB22" s="7" t="s">
        <v>14</v>
      </c>
    </row>
    <row r="23" spans="1:28" ht="24.95" customHeight="1" thickBot="1" x14ac:dyDescent="0.4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P23" s="8">
        <v>8.5</v>
      </c>
      <c r="Q23" s="9">
        <v>34</v>
      </c>
      <c r="R23" s="9">
        <v>289</v>
      </c>
      <c r="S23" s="9">
        <v>11</v>
      </c>
      <c r="T23" s="9">
        <v>-198</v>
      </c>
      <c r="U23" s="10">
        <f>(((AB23*10)*Z23)/(Q23+S23))</f>
        <v>5.1022222222222231</v>
      </c>
      <c r="V23" s="11">
        <f>W23/$B$2</f>
        <v>2.2960000000000005E-2</v>
      </c>
      <c r="W23" s="10">
        <f>U23*(Q23+S23)</f>
        <v>229.60000000000005</v>
      </c>
      <c r="X23" s="12">
        <v>0.75555555555555554</v>
      </c>
      <c r="Y23" s="13" t="s">
        <v>51</v>
      </c>
      <c r="Z23" s="9">
        <v>82</v>
      </c>
      <c r="AA23" s="14">
        <v>18</v>
      </c>
      <c r="AB23" s="15">
        <f>ROUND(((($A$2/100)*$B$2)/AA23)/10,2)</f>
        <v>0.28000000000000003</v>
      </c>
    </row>
    <row r="25" spans="1:28" ht="16.5" thickBot="1" x14ac:dyDescent="0.3"/>
    <row r="26" spans="1:28" ht="27" thickBot="1" x14ac:dyDescent="0.45">
      <c r="A26" s="24" t="s">
        <v>67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P26" s="24" t="s">
        <v>67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</row>
    <row r="27" spans="1:28" ht="21.75" thickBot="1" x14ac:dyDescent="0.4">
      <c r="A27" s="4" t="s">
        <v>2</v>
      </c>
      <c r="B27" s="5" t="s">
        <v>3</v>
      </c>
      <c r="C27" s="5" t="s">
        <v>4</v>
      </c>
      <c r="D27" s="5" t="s">
        <v>5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6" t="s">
        <v>11</v>
      </c>
      <c r="K27" s="5" t="s">
        <v>12</v>
      </c>
      <c r="L27" s="5" t="s">
        <v>13</v>
      </c>
      <c r="M27" s="7" t="s">
        <v>14</v>
      </c>
      <c r="P27" s="18" t="s">
        <v>21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spans="1:28" ht="23.25" thickBot="1" x14ac:dyDescent="0.4">
      <c r="A28" s="8">
        <v>15</v>
      </c>
      <c r="B28" s="9">
        <v>43</v>
      </c>
      <c r="C28" s="9">
        <v>645</v>
      </c>
      <c r="D28" s="9">
        <v>16</v>
      </c>
      <c r="E28" s="9">
        <v>-448</v>
      </c>
      <c r="F28" s="10">
        <f>(((M28*10)*K28)/(B28+D28))</f>
        <v>5.650169491525423</v>
      </c>
      <c r="G28" s="11">
        <f>H28/$B$2</f>
        <v>3.3335999999999998E-2</v>
      </c>
      <c r="H28" s="10">
        <f>F28*(B28+D28)</f>
        <v>333.35999999999996</v>
      </c>
      <c r="I28" s="12">
        <v>0.72881355932203384</v>
      </c>
      <c r="J28" s="13" t="s">
        <v>34</v>
      </c>
      <c r="K28" s="9">
        <v>185.2</v>
      </c>
      <c r="L28" s="14">
        <v>28</v>
      </c>
      <c r="M28" s="15">
        <f>ROUND(((($A$2/100)*$B$2)/L28)/10,2)</f>
        <v>0.18</v>
      </c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3"/>
    </row>
    <row r="30" spans="1:28" ht="16.5" thickBot="1" x14ac:dyDescent="0.3"/>
    <row r="31" spans="1:28" ht="27" thickBot="1" x14ac:dyDescent="0.45">
      <c r="A31" s="24" t="s">
        <v>68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P31" s="24" t="s">
        <v>68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</row>
    <row r="32" spans="1:28" ht="23.1" customHeight="1" thickBot="1" x14ac:dyDescent="0.4">
      <c r="A32" s="18" t="s">
        <v>21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0"/>
      <c r="P32" s="4" t="s">
        <v>2</v>
      </c>
      <c r="Q32" s="5" t="s">
        <v>3</v>
      </c>
      <c r="R32" s="5" t="s">
        <v>4</v>
      </c>
      <c r="S32" s="5" t="s">
        <v>5</v>
      </c>
      <c r="T32" s="5" t="s">
        <v>6</v>
      </c>
      <c r="U32" s="5" t="s">
        <v>7</v>
      </c>
      <c r="V32" s="5" t="s">
        <v>8</v>
      </c>
      <c r="W32" s="5" t="s">
        <v>9</v>
      </c>
      <c r="X32" s="5" t="s">
        <v>10</v>
      </c>
      <c r="Y32" s="6" t="s">
        <v>11</v>
      </c>
      <c r="Z32" s="5" t="s">
        <v>12</v>
      </c>
      <c r="AA32" s="5" t="s">
        <v>13</v>
      </c>
      <c r="AB32" s="7" t="s">
        <v>14</v>
      </c>
    </row>
    <row r="33" spans="1:28" ht="23.1" customHeight="1" thickBot="1" x14ac:dyDescent="0.4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  <c r="P33" s="8">
        <v>19.5</v>
      </c>
      <c r="Q33" s="9">
        <v>49</v>
      </c>
      <c r="R33" s="9">
        <v>955.5</v>
      </c>
      <c r="S33" s="9">
        <v>20</v>
      </c>
      <c r="T33" s="9">
        <v>-540</v>
      </c>
      <c r="U33" s="10">
        <f>(((AB33*10)*Z33)/(Q33+S33))</f>
        <v>11.061304347826086</v>
      </c>
      <c r="V33" s="11">
        <f>W33/$B$2</f>
        <v>7.6322999999999988E-2</v>
      </c>
      <c r="W33" s="10">
        <f>U33*(Q33+S33)</f>
        <v>763.2299999999999</v>
      </c>
      <c r="X33" s="12">
        <v>0.71014492753623193</v>
      </c>
      <c r="Y33" s="13" t="s">
        <v>41</v>
      </c>
      <c r="Z33" s="9">
        <v>401.7</v>
      </c>
      <c r="AA33" s="14">
        <v>27</v>
      </c>
      <c r="AB33" s="15">
        <f>ROUND(((($A$2/100)*$B$2)/AA33)/10,2)</f>
        <v>0.19</v>
      </c>
    </row>
    <row r="35" spans="1:28" ht="16.5" thickBot="1" x14ac:dyDescent="0.3"/>
    <row r="36" spans="1:28" ht="27" thickBot="1" x14ac:dyDescent="0.45">
      <c r="A36" s="24" t="s">
        <v>69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P36" s="24" t="s">
        <v>69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</row>
    <row r="37" spans="1:28" ht="23.1" customHeight="1" thickBot="1" x14ac:dyDescent="0.4">
      <c r="A37" s="18" t="s">
        <v>21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  <c r="P37" s="4" t="s">
        <v>2</v>
      </c>
      <c r="Q37" s="5" t="s">
        <v>3</v>
      </c>
      <c r="R37" s="5" t="s">
        <v>4</v>
      </c>
      <c r="S37" s="5" t="s">
        <v>5</v>
      </c>
      <c r="T37" s="5" t="s">
        <v>6</v>
      </c>
      <c r="U37" s="5" t="s">
        <v>7</v>
      </c>
      <c r="V37" s="5" t="s">
        <v>8</v>
      </c>
      <c r="W37" s="5" t="s">
        <v>9</v>
      </c>
      <c r="X37" s="5" t="s">
        <v>10</v>
      </c>
      <c r="Y37" s="6" t="s">
        <v>11</v>
      </c>
      <c r="Z37" s="5" t="s">
        <v>12</v>
      </c>
      <c r="AA37" s="5" t="s">
        <v>13</v>
      </c>
      <c r="AB37" s="7" t="s">
        <v>14</v>
      </c>
    </row>
    <row r="38" spans="1:28" ht="23.1" customHeight="1" thickBot="1" x14ac:dyDescent="0.4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3"/>
      <c r="P38" s="8">
        <v>7</v>
      </c>
      <c r="Q38" s="9">
        <v>42</v>
      </c>
      <c r="R38" s="9">
        <v>294</v>
      </c>
      <c r="S38" s="9">
        <v>15</v>
      </c>
      <c r="T38" s="9">
        <v>-255</v>
      </c>
      <c r="U38" s="10">
        <f>(((AB38*10)*Z38)/(Q38+S38))</f>
        <v>1.4042105263157896</v>
      </c>
      <c r="V38" s="11">
        <f>W38/$B$2</f>
        <v>8.0040000000000007E-3</v>
      </c>
      <c r="W38" s="10">
        <f>U38*(Q38+S38)</f>
        <v>80.040000000000006</v>
      </c>
      <c r="X38" s="12">
        <v>0.73684210526315785</v>
      </c>
      <c r="Y38" s="13" t="s">
        <v>39</v>
      </c>
      <c r="Z38" s="9">
        <v>27.6</v>
      </c>
      <c r="AA38" s="14">
        <v>17</v>
      </c>
      <c r="AB38" s="15">
        <f>ROUND(((($A$2/100)*$B$2)/AA38)/10,2)</f>
        <v>0.28999999999999998</v>
      </c>
    </row>
    <row r="40" spans="1:28" ht="16.5" thickBot="1" x14ac:dyDescent="0.3"/>
    <row r="41" spans="1:28" ht="27" thickBot="1" x14ac:dyDescent="0.45">
      <c r="A41" s="24" t="s">
        <v>70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P41" s="24" t="s">
        <v>70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</row>
    <row r="42" spans="1:28" ht="24" customHeight="1" thickBot="1" x14ac:dyDescent="0.4">
      <c r="A42" s="4" t="s">
        <v>2</v>
      </c>
      <c r="B42" s="5" t="s">
        <v>3</v>
      </c>
      <c r="C42" s="5" t="s">
        <v>4</v>
      </c>
      <c r="D42" s="5" t="s">
        <v>5</v>
      </c>
      <c r="E42" s="5" t="s">
        <v>6</v>
      </c>
      <c r="F42" s="5" t="s">
        <v>7</v>
      </c>
      <c r="G42" s="5" t="s">
        <v>8</v>
      </c>
      <c r="H42" s="5" t="s">
        <v>9</v>
      </c>
      <c r="I42" s="5" t="s">
        <v>10</v>
      </c>
      <c r="J42" s="6" t="s">
        <v>11</v>
      </c>
      <c r="K42" s="5" t="s">
        <v>12</v>
      </c>
      <c r="L42" s="5" t="s">
        <v>13</v>
      </c>
      <c r="M42" s="7" t="s">
        <v>14</v>
      </c>
      <c r="P42" s="18" t="s">
        <v>21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0"/>
    </row>
    <row r="43" spans="1:28" ht="21.95" customHeight="1" thickBot="1" x14ac:dyDescent="0.4">
      <c r="A43" s="8">
        <v>5</v>
      </c>
      <c r="B43" s="9">
        <v>46</v>
      </c>
      <c r="C43" s="9">
        <v>230</v>
      </c>
      <c r="D43" s="9">
        <v>9</v>
      </c>
      <c r="E43" s="9">
        <v>-198</v>
      </c>
      <c r="F43" s="10">
        <f>(((M43*10)*K43)/(B43+D43))</f>
        <v>0.87818181818181829</v>
      </c>
      <c r="G43" s="11">
        <f>H43/$B$2</f>
        <v>4.8300000000000001E-3</v>
      </c>
      <c r="H43" s="10">
        <f>F43*(B43+D43)</f>
        <v>48.300000000000004</v>
      </c>
      <c r="I43" s="12">
        <v>0.83636363636363631</v>
      </c>
      <c r="J43" s="13" t="s">
        <v>56</v>
      </c>
      <c r="K43" s="9">
        <v>21</v>
      </c>
      <c r="L43" s="14">
        <v>22</v>
      </c>
      <c r="M43" s="15">
        <f>ROUND(((($A$2/100)*$B$2)/L43)/10,2)</f>
        <v>0.23</v>
      </c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3"/>
    </row>
    <row r="45" spans="1:28" ht="16.5" thickBot="1" x14ac:dyDescent="0.3"/>
    <row r="46" spans="1:28" ht="27" thickBot="1" x14ac:dyDescent="0.45">
      <c r="A46" s="24" t="s">
        <v>71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P46" s="24" t="s">
        <v>71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</row>
    <row r="47" spans="1:28" ht="21.75" thickBot="1" x14ac:dyDescent="0.4">
      <c r="A47" s="18" t="s">
        <v>21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P47" s="4" t="s">
        <v>2</v>
      </c>
      <c r="Q47" s="5" t="s">
        <v>3</v>
      </c>
      <c r="R47" s="5" t="s">
        <v>4</v>
      </c>
      <c r="S47" s="5" t="s">
        <v>5</v>
      </c>
      <c r="T47" s="5" t="s">
        <v>6</v>
      </c>
      <c r="U47" s="5" t="s">
        <v>7</v>
      </c>
      <c r="V47" s="5" t="s">
        <v>8</v>
      </c>
      <c r="W47" s="5" t="s">
        <v>9</v>
      </c>
      <c r="X47" s="5" t="s">
        <v>10</v>
      </c>
      <c r="Y47" s="6" t="s">
        <v>11</v>
      </c>
      <c r="Z47" s="5" t="s">
        <v>12</v>
      </c>
      <c r="AA47" s="5" t="s">
        <v>13</v>
      </c>
      <c r="AB47" s="7" t="s">
        <v>14</v>
      </c>
    </row>
    <row r="48" spans="1:28" ht="23.25" thickBot="1" x14ac:dyDescent="0.4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  <c r="P48" s="8">
        <v>15.5</v>
      </c>
      <c r="Q48" s="9">
        <v>39</v>
      </c>
      <c r="R48" s="9">
        <v>604.5</v>
      </c>
      <c r="S48" s="9">
        <v>15</v>
      </c>
      <c r="T48" s="9">
        <v>-450</v>
      </c>
      <c r="U48" s="10">
        <f>(((AB48*10)*Z48)/(Q48+S48))</f>
        <v>4.5238888888888891</v>
      </c>
      <c r="V48" s="11">
        <f>W48/$B$2</f>
        <v>2.4429000000000003E-2</v>
      </c>
      <c r="W48" s="10">
        <f>U48*(Q48+S48)</f>
        <v>244.29000000000002</v>
      </c>
      <c r="X48" s="12">
        <v>0.72222222222222221</v>
      </c>
      <c r="Y48" s="13" t="s">
        <v>34</v>
      </c>
      <c r="Z48" s="9">
        <v>143.69999999999999</v>
      </c>
      <c r="AA48" s="14">
        <v>30</v>
      </c>
      <c r="AB48" s="15">
        <f>ROUND(((($A$2/100)*$B$2)/AA48)/10,2)</f>
        <v>0.17</v>
      </c>
    </row>
    <row r="50" spans="1:28" ht="16.5" thickBot="1" x14ac:dyDescent="0.3"/>
    <row r="51" spans="1:28" ht="27" thickBot="1" x14ac:dyDescent="0.45">
      <c r="A51" s="24" t="s">
        <v>72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P51" s="24" t="s">
        <v>72</v>
      </c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</row>
    <row r="52" spans="1:28" ht="21.75" thickBot="1" x14ac:dyDescent="0.4">
      <c r="A52" s="4" t="s">
        <v>2</v>
      </c>
      <c r="B52" s="5" t="s">
        <v>3</v>
      </c>
      <c r="C52" s="5" t="s">
        <v>4</v>
      </c>
      <c r="D52" s="5" t="s">
        <v>5</v>
      </c>
      <c r="E52" s="5" t="s">
        <v>6</v>
      </c>
      <c r="F52" s="5" t="s">
        <v>7</v>
      </c>
      <c r="G52" s="5" t="s">
        <v>8</v>
      </c>
      <c r="H52" s="5" t="s">
        <v>9</v>
      </c>
      <c r="I52" s="5" t="s">
        <v>10</v>
      </c>
      <c r="J52" s="6" t="s">
        <v>11</v>
      </c>
      <c r="K52" s="5" t="s">
        <v>12</v>
      </c>
      <c r="L52" s="5" t="s">
        <v>13</v>
      </c>
      <c r="M52" s="7" t="s">
        <v>14</v>
      </c>
      <c r="P52" s="4" t="s">
        <v>2</v>
      </c>
      <c r="Q52" s="5" t="s">
        <v>3</v>
      </c>
      <c r="R52" s="5" t="s">
        <v>4</v>
      </c>
      <c r="S52" s="5" t="s">
        <v>5</v>
      </c>
      <c r="T52" s="5" t="s">
        <v>6</v>
      </c>
      <c r="U52" s="5" t="s">
        <v>7</v>
      </c>
      <c r="V52" s="5" t="s">
        <v>8</v>
      </c>
      <c r="W52" s="5" t="s">
        <v>9</v>
      </c>
      <c r="X52" s="5" t="s">
        <v>10</v>
      </c>
      <c r="Y52" s="6" t="s">
        <v>11</v>
      </c>
      <c r="Z52" s="5" t="s">
        <v>12</v>
      </c>
      <c r="AA52" s="5" t="s">
        <v>13</v>
      </c>
      <c r="AB52" s="7" t="s">
        <v>14</v>
      </c>
    </row>
    <row r="53" spans="1:28" ht="23.25" thickBot="1" x14ac:dyDescent="0.4">
      <c r="A53" s="8">
        <v>8.5</v>
      </c>
      <c r="B53" s="9">
        <v>38</v>
      </c>
      <c r="C53" s="9">
        <v>323</v>
      </c>
      <c r="D53" s="9">
        <v>10</v>
      </c>
      <c r="E53" s="9">
        <v>-260</v>
      </c>
      <c r="F53" s="10">
        <f>(((M53*10)*K53)/(B53+D53))</f>
        <v>2.11375</v>
      </c>
      <c r="G53" s="11">
        <f>H53/$B$2</f>
        <v>1.0146000000000001E-2</v>
      </c>
      <c r="H53" s="10">
        <f>F53*(B53+D53)</f>
        <v>101.46000000000001</v>
      </c>
      <c r="I53" s="12">
        <v>0.79166666666666663</v>
      </c>
      <c r="J53" s="13" t="s">
        <v>35</v>
      </c>
      <c r="K53" s="9">
        <v>53.4</v>
      </c>
      <c r="L53" s="14">
        <v>26</v>
      </c>
      <c r="M53" s="15">
        <f>ROUND(((($A$2/100)*$B$2)/L53)/10,2)</f>
        <v>0.19</v>
      </c>
      <c r="P53" s="8">
        <v>10</v>
      </c>
      <c r="Q53" s="9">
        <v>32</v>
      </c>
      <c r="R53" s="9">
        <v>320</v>
      </c>
      <c r="S53" s="9">
        <v>12</v>
      </c>
      <c r="T53" s="9">
        <v>-252</v>
      </c>
      <c r="U53" s="10">
        <f>(((AB53*10)*Z53)/(Q53+S53))</f>
        <v>3.2290909090909095</v>
      </c>
      <c r="V53" s="11">
        <f>W53/$B$2</f>
        <v>1.4208000000000002E-2</v>
      </c>
      <c r="W53" s="10">
        <f>U53*(Q53+S53)</f>
        <v>142.08000000000001</v>
      </c>
      <c r="X53" s="12">
        <v>0.72727272727272729</v>
      </c>
      <c r="Y53" s="13" t="s">
        <v>51</v>
      </c>
      <c r="Z53" s="9">
        <v>59.2</v>
      </c>
      <c r="AA53" s="14">
        <v>21</v>
      </c>
      <c r="AB53" s="15">
        <f>ROUND(((($A$2/100)*$B$2)/AA53)/10,2)</f>
        <v>0.24</v>
      </c>
    </row>
    <row r="55" spans="1:28" ht="16.5" thickBot="1" x14ac:dyDescent="0.3"/>
    <row r="56" spans="1:28" ht="27" thickBot="1" x14ac:dyDescent="0.45">
      <c r="A56" s="24" t="s">
        <v>73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6"/>
      <c r="P56" s="24" t="s">
        <v>73</v>
      </c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</row>
    <row r="57" spans="1:28" ht="21.75" thickBot="1" x14ac:dyDescent="0.4">
      <c r="A57" s="4" t="s">
        <v>2</v>
      </c>
      <c r="B57" s="5" t="s">
        <v>3</v>
      </c>
      <c r="C57" s="5" t="s">
        <v>4</v>
      </c>
      <c r="D57" s="5" t="s">
        <v>5</v>
      </c>
      <c r="E57" s="5" t="s">
        <v>6</v>
      </c>
      <c r="F57" s="5" t="s">
        <v>7</v>
      </c>
      <c r="G57" s="5" t="s">
        <v>8</v>
      </c>
      <c r="H57" s="5" t="s">
        <v>9</v>
      </c>
      <c r="I57" s="5" t="s">
        <v>10</v>
      </c>
      <c r="J57" s="6" t="s">
        <v>11</v>
      </c>
      <c r="K57" s="5" t="s">
        <v>12</v>
      </c>
      <c r="L57" s="5" t="s">
        <v>13</v>
      </c>
      <c r="M57" s="7" t="s">
        <v>14</v>
      </c>
      <c r="P57" s="4" t="s">
        <v>2</v>
      </c>
      <c r="Q57" s="5" t="s">
        <v>3</v>
      </c>
      <c r="R57" s="5" t="s">
        <v>4</v>
      </c>
      <c r="S57" s="5" t="s">
        <v>5</v>
      </c>
      <c r="T57" s="5" t="s">
        <v>6</v>
      </c>
      <c r="U57" s="5" t="s">
        <v>7</v>
      </c>
      <c r="V57" s="5" t="s">
        <v>8</v>
      </c>
      <c r="W57" s="5" t="s">
        <v>9</v>
      </c>
      <c r="X57" s="5" t="s">
        <v>10</v>
      </c>
      <c r="Y57" s="6" t="s">
        <v>11</v>
      </c>
      <c r="Z57" s="5" t="s">
        <v>12</v>
      </c>
      <c r="AA57" s="5" t="s">
        <v>13</v>
      </c>
      <c r="AB57" s="7" t="s">
        <v>14</v>
      </c>
    </row>
    <row r="58" spans="1:28" ht="23.25" thickBot="1" x14ac:dyDescent="0.4">
      <c r="A58" s="8">
        <v>15</v>
      </c>
      <c r="B58" s="9">
        <v>25</v>
      </c>
      <c r="C58" s="9">
        <v>375</v>
      </c>
      <c r="D58" s="9">
        <v>10</v>
      </c>
      <c r="E58" s="9">
        <v>-220</v>
      </c>
      <c r="F58" s="10">
        <f>(((M58*10)*K58)/(B58+D58))</f>
        <v>9.725714285714286</v>
      </c>
      <c r="G58" s="11">
        <f>H58/$B$2</f>
        <v>3.4040000000000001E-2</v>
      </c>
      <c r="H58" s="10">
        <f>F58*(B58+D58)</f>
        <v>340.40000000000003</v>
      </c>
      <c r="I58" s="12">
        <v>0.7142857142857143</v>
      </c>
      <c r="J58" s="13" t="s">
        <v>32</v>
      </c>
      <c r="K58" s="9">
        <v>148</v>
      </c>
      <c r="L58" s="14">
        <v>22</v>
      </c>
      <c r="M58" s="15">
        <f>ROUND(((($A$2/100)*$B$2)/L58)/10,2)</f>
        <v>0.23</v>
      </c>
      <c r="P58" s="8">
        <v>16.5</v>
      </c>
      <c r="Q58" s="9">
        <v>34</v>
      </c>
      <c r="R58" s="9">
        <v>561</v>
      </c>
      <c r="S58" s="9">
        <v>12</v>
      </c>
      <c r="T58" s="9">
        <v>-360</v>
      </c>
      <c r="U58" s="10">
        <f>(((AB58*10)*Z58)/(Q58+S58))</f>
        <v>7.0882608695652189</v>
      </c>
      <c r="V58" s="11">
        <f>W58/$B$2</f>
        <v>3.2606000000000003E-2</v>
      </c>
      <c r="W58" s="10">
        <f>U58*(Q58+S58)</f>
        <v>326.06000000000006</v>
      </c>
      <c r="X58" s="12">
        <v>0.73913043478260865</v>
      </c>
      <c r="Y58" s="13" t="s">
        <v>25</v>
      </c>
      <c r="Z58" s="9">
        <v>191.8</v>
      </c>
      <c r="AA58" s="14">
        <v>30</v>
      </c>
      <c r="AB58" s="15">
        <f>ROUND(((($A$2/100)*$B$2)/AA58)/10,2)</f>
        <v>0.17</v>
      </c>
    </row>
    <row r="60" spans="1:28" ht="16.5" thickBot="1" x14ac:dyDescent="0.3"/>
    <row r="61" spans="1:28" ht="27" thickBot="1" x14ac:dyDescent="0.45">
      <c r="A61" s="24" t="s">
        <v>74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6"/>
      <c r="P61" s="24" t="s">
        <v>74</v>
      </c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</row>
    <row r="62" spans="1:28" ht="24.95" customHeight="1" thickBot="1" x14ac:dyDescent="0.4">
      <c r="A62" s="4" t="s">
        <v>2</v>
      </c>
      <c r="B62" s="5" t="s">
        <v>3</v>
      </c>
      <c r="C62" s="5" t="s">
        <v>4</v>
      </c>
      <c r="D62" s="5" t="s">
        <v>5</v>
      </c>
      <c r="E62" s="5" t="s">
        <v>6</v>
      </c>
      <c r="F62" s="5" t="s">
        <v>7</v>
      </c>
      <c r="G62" s="5" t="s">
        <v>8</v>
      </c>
      <c r="H62" s="5" t="s">
        <v>9</v>
      </c>
      <c r="I62" s="5" t="s">
        <v>10</v>
      </c>
      <c r="J62" s="6" t="s">
        <v>11</v>
      </c>
      <c r="K62" s="5" t="s">
        <v>12</v>
      </c>
      <c r="L62" s="5" t="s">
        <v>13</v>
      </c>
      <c r="M62" s="7" t="s">
        <v>14</v>
      </c>
      <c r="P62" s="4" t="s">
        <v>2</v>
      </c>
      <c r="Q62" s="5" t="s">
        <v>3</v>
      </c>
      <c r="R62" s="5" t="s">
        <v>4</v>
      </c>
      <c r="S62" s="5" t="s">
        <v>5</v>
      </c>
      <c r="T62" s="5" t="s">
        <v>6</v>
      </c>
      <c r="U62" s="5" t="s">
        <v>7</v>
      </c>
      <c r="V62" s="5" t="s">
        <v>8</v>
      </c>
      <c r="W62" s="5" t="s">
        <v>9</v>
      </c>
      <c r="X62" s="5" t="s">
        <v>10</v>
      </c>
      <c r="Y62" s="6" t="s">
        <v>11</v>
      </c>
      <c r="Z62" s="5" t="s">
        <v>12</v>
      </c>
      <c r="AA62" s="5" t="s">
        <v>13</v>
      </c>
      <c r="AB62" s="7" t="s">
        <v>14</v>
      </c>
    </row>
    <row r="63" spans="1:28" ht="24" customHeight="1" thickBot="1" x14ac:dyDescent="0.4">
      <c r="A63" s="8">
        <v>5</v>
      </c>
      <c r="B63" s="9">
        <v>45</v>
      </c>
      <c r="C63" s="9">
        <v>225</v>
      </c>
      <c r="D63" s="9">
        <v>8</v>
      </c>
      <c r="E63" s="9">
        <v>-192</v>
      </c>
      <c r="F63" s="10">
        <f>(((M63*10)*K63)/(B63+D63))</f>
        <v>0.88754716981132076</v>
      </c>
      <c r="G63" s="11">
        <f>H63/$B$2</f>
        <v>4.7039999999999998E-3</v>
      </c>
      <c r="H63" s="10">
        <f>F63*(B63+D63)</f>
        <v>47.04</v>
      </c>
      <c r="I63" s="12">
        <v>0.84905660377358494</v>
      </c>
      <c r="J63" s="13" t="s">
        <v>49</v>
      </c>
      <c r="K63" s="9">
        <v>22.4</v>
      </c>
      <c r="L63" s="14">
        <v>24</v>
      </c>
      <c r="M63" s="15">
        <f>ROUND(((($A$2/100)*$B$2)/L63)/10,2)</f>
        <v>0.21</v>
      </c>
      <c r="P63" s="8">
        <v>6.5</v>
      </c>
      <c r="Q63" s="9">
        <v>36</v>
      </c>
      <c r="R63" s="9">
        <v>234</v>
      </c>
      <c r="S63" s="9">
        <v>6</v>
      </c>
      <c r="T63" s="9">
        <v>-174</v>
      </c>
      <c r="U63" s="10">
        <f>(((AB63*10)*Z63)/(Q63+S63))</f>
        <v>2.088571428571429</v>
      </c>
      <c r="V63" s="11">
        <f>W63/$B$2</f>
        <v>8.772000000000002E-3</v>
      </c>
      <c r="W63" s="10">
        <f>U63*(Q63+S63)</f>
        <v>87.720000000000013</v>
      </c>
      <c r="X63" s="12">
        <v>0.8571428571428571</v>
      </c>
      <c r="Y63" s="13" t="s">
        <v>42</v>
      </c>
      <c r="Z63" s="9">
        <v>51.6</v>
      </c>
      <c r="AA63" s="14">
        <v>29</v>
      </c>
      <c r="AB63" s="15">
        <f>ROUND(((($A$2/100)*$B$2)/AA63)/10,2)</f>
        <v>0.17</v>
      </c>
    </row>
    <row r="65" spans="1:28" ht="16.5" thickBot="1" x14ac:dyDescent="0.3"/>
    <row r="66" spans="1:28" ht="27" thickBot="1" x14ac:dyDescent="0.45">
      <c r="A66" s="24" t="s">
        <v>75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6"/>
      <c r="P66" s="24" t="s">
        <v>75</v>
      </c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6"/>
    </row>
    <row r="67" spans="1:28" ht="21.75" thickBot="1" x14ac:dyDescent="0.4">
      <c r="A67" s="4" t="s">
        <v>2</v>
      </c>
      <c r="B67" s="5" t="s">
        <v>3</v>
      </c>
      <c r="C67" s="5" t="s">
        <v>4</v>
      </c>
      <c r="D67" s="5" t="s">
        <v>5</v>
      </c>
      <c r="E67" s="5" t="s">
        <v>6</v>
      </c>
      <c r="F67" s="5" t="s">
        <v>7</v>
      </c>
      <c r="G67" s="5" t="s">
        <v>8</v>
      </c>
      <c r="H67" s="5" t="s">
        <v>9</v>
      </c>
      <c r="I67" s="5" t="s">
        <v>10</v>
      </c>
      <c r="J67" s="6" t="s">
        <v>11</v>
      </c>
      <c r="K67" s="5" t="s">
        <v>12</v>
      </c>
      <c r="L67" s="5" t="s">
        <v>13</v>
      </c>
      <c r="M67" s="7" t="s">
        <v>14</v>
      </c>
      <c r="P67" s="18" t="s">
        <v>21</v>
      </c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20"/>
    </row>
    <row r="68" spans="1:28" ht="23.25" thickBot="1" x14ac:dyDescent="0.4">
      <c r="A68" s="8">
        <v>10</v>
      </c>
      <c r="B68" s="9">
        <v>37</v>
      </c>
      <c r="C68" s="9">
        <v>370</v>
      </c>
      <c r="D68" s="9">
        <v>15</v>
      </c>
      <c r="E68" s="9">
        <v>-315</v>
      </c>
      <c r="F68" s="10">
        <f>(((M68*10)*K68)/(B68+D68))</f>
        <v>2.0584615384615388</v>
      </c>
      <c r="G68" s="11">
        <f>H68/$B$2</f>
        <v>1.0704000000000002E-2</v>
      </c>
      <c r="H68" s="10">
        <f>F68*(B68+D68)</f>
        <v>107.04000000000002</v>
      </c>
      <c r="I68" s="12">
        <v>0.71153846153846156</v>
      </c>
      <c r="J68" s="13" t="s">
        <v>51</v>
      </c>
      <c r="K68" s="9">
        <v>44.6</v>
      </c>
      <c r="L68" s="14">
        <v>21</v>
      </c>
      <c r="M68" s="15">
        <f>ROUND(((($A$2/100)*$B$2)/L68)/10,2)</f>
        <v>0.24</v>
      </c>
      <c r="P68" s="21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3"/>
    </row>
    <row r="70" spans="1:28" ht="16.5" thickBot="1" x14ac:dyDescent="0.3"/>
    <row r="71" spans="1:28" ht="27" thickBot="1" x14ac:dyDescent="0.45">
      <c r="A71" s="24" t="s">
        <v>76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6"/>
      <c r="P71" s="24" t="s">
        <v>76</v>
      </c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6"/>
    </row>
    <row r="72" spans="1:28" ht="21.75" thickBot="1" x14ac:dyDescent="0.4">
      <c r="A72" s="4" t="s">
        <v>2</v>
      </c>
      <c r="B72" s="5" t="s">
        <v>3</v>
      </c>
      <c r="C72" s="5" t="s">
        <v>4</v>
      </c>
      <c r="D72" s="5" t="s">
        <v>5</v>
      </c>
      <c r="E72" s="5" t="s">
        <v>6</v>
      </c>
      <c r="F72" s="5" t="s">
        <v>7</v>
      </c>
      <c r="G72" s="5" t="s">
        <v>8</v>
      </c>
      <c r="H72" s="5" t="s">
        <v>9</v>
      </c>
      <c r="I72" s="5" t="s">
        <v>10</v>
      </c>
      <c r="J72" s="6" t="s">
        <v>11</v>
      </c>
      <c r="K72" s="5" t="s">
        <v>12</v>
      </c>
      <c r="L72" s="5" t="s">
        <v>13</v>
      </c>
      <c r="M72" s="7" t="s">
        <v>14</v>
      </c>
      <c r="P72" s="4" t="s">
        <v>2</v>
      </c>
      <c r="Q72" s="5" t="s">
        <v>3</v>
      </c>
      <c r="R72" s="5" t="s">
        <v>4</v>
      </c>
      <c r="S72" s="5" t="s">
        <v>5</v>
      </c>
      <c r="T72" s="5" t="s">
        <v>6</v>
      </c>
      <c r="U72" s="5" t="s">
        <v>7</v>
      </c>
      <c r="V72" s="5" t="s">
        <v>8</v>
      </c>
      <c r="W72" s="5" t="s">
        <v>9</v>
      </c>
      <c r="X72" s="5" t="s">
        <v>10</v>
      </c>
      <c r="Y72" s="6" t="s">
        <v>11</v>
      </c>
      <c r="Z72" s="5" t="s">
        <v>12</v>
      </c>
      <c r="AA72" s="5" t="s">
        <v>13</v>
      </c>
      <c r="AB72" s="7" t="s">
        <v>14</v>
      </c>
    </row>
    <row r="73" spans="1:28" ht="23.25" thickBot="1" x14ac:dyDescent="0.4">
      <c r="A73" s="8">
        <v>16.5</v>
      </c>
      <c r="B73" s="9">
        <v>26</v>
      </c>
      <c r="C73" s="9">
        <v>429</v>
      </c>
      <c r="D73" s="9">
        <v>11</v>
      </c>
      <c r="E73" s="9">
        <v>-220</v>
      </c>
      <c r="F73" s="10">
        <f>(((M73*10)*K73)/(B73+D73))</f>
        <v>13.621621621621621</v>
      </c>
      <c r="G73" s="11">
        <f>H73/$B$2</f>
        <v>5.04E-2</v>
      </c>
      <c r="H73" s="10">
        <f>F73*(B73+D73)</f>
        <v>504</v>
      </c>
      <c r="I73" s="12">
        <v>0.70270270270270274</v>
      </c>
      <c r="J73" s="13" t="s">
        <v>20</v>
      </c>
      <c r="K73" s="9">
        <v>201.6</v>
      </c>
      <c r="L73" s="14">
        <v>20</v>
      </c>
      <c r="M73" s="15">
        <f>ROUND(((($A$2/100)*$B$2)/L73)/10,2)</f>
        <v>0.25</v>
      </c>
      <c r="P73" s="8">
        <v>10.5</v>
      </c>
      <c r="Q73" s="9">
        <v>27</v>
      </c>
      <c r="R73" s="9">
        <v>283.5</v>
      </c>
      <c r="S73" s="9">
        <v>11</v>
      </c>
      <c r="T73" s="9">
        <v>-253</v>
      </c>
      <c r="U73" s="10">
        <f>(((AB73*10)*Z73)/(Q73+S73))</f>
        <v>1.3257894736842106</v>
      </c>
      <c r="V73" s="11">
        <f>W73/$B$2</f>
        <v>5.0379999999999999E-3</v>
      </c>
      <c r="W73" s="10">
        <f>U73*(Q73+S73)</f>
        <v>50.38</v>
      </c>
      <c r="X73" s="12">
        <v>0.71052631578947367</v>
      </c>
      <c r="Y73" s="13" t="s">
        <v>15</v>
      </c>
      <c r="Z73" s="9">
        <v>22.9</v>
      </c>
      <c r="AA73" s="14">
        <v>23</v>
      </c>
      <c r="AB73" s="15">
        <f>ROUND(((($A$2/100)*$B$2)/AA73)/10,2)</f>
        <v>0.22</v>
      </c>
    </row>
    <row r="75" spans="1:28" ht="16.5" thickBot="1" x14ac:dyDescent="0.3"/>
    <row r="76" spans="1:28" ht="27" thickBot="1" x14ac:dyDescent="0.45">
      <c r="A76" s="24" t="s">
        <v>77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6"/>
      <c r="P76" s="24" t="s">
        <v>77</v>
      </c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6"/>
    </row>
    <row r="77" spans="1:28" ht="23.1" customHeight="1" thickBot="1" x14ac:dyDescent="0.4">
      <c r="A77" s="4" t="s">
        <v>2</v>
      </c>
      <c r="B77" s="5" t="s">
        <v>3</v>
      </c>
      <c r="C77" s="5" t="s">
        <v>4</v>
      </c>
      <c r="D77" s="5" t="s">
        <v>5</v>
      </c>
      <c r="E77" s="5" t="s">
        <v>6</v>
      </c>
      <c r="F77" s="5" t="s">
        <v>7</v>
      </c>
      <c r="G77" s="5" t="s">
        <v>8</v>
      </c>
      <c r="H77" s="5" t="s">
        <v>9</v>
      </c>
      <c r="I77" s="5" t="s">
        <v>10</v>
      </c>
      <c r="J77" s="6" t="s">
        <v>11</v>
      </c>
      <c r="K77" s="5" t="s">
        <v>12</v>
      </c>
      <c r="L77" s="5" t="s">
        <v>13</v>
      </c>
      <c r="M77" s="7" t="s">
        <v>14</v>
      </c>
      <c r="P77" s="18" t="s">
        <v>21</v>
      </c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20"/>
    </row>
    <row r="78" spans="1:28" ht="23.1" customHeight="1" thickBot="1" x14ac:dyDescent="0.4">
      <c r="A78" s="8">
        <v>5</v>
      </c>
      <c r="B78" s="9">
        <v>32</v>
      </c>
      <c r="C78" s="9">
        <v>160</v>
      </c>
      <c r="D78" s="9">
        <v>12</v>
      </c>
      <c r="E78" s="9">
        <v>-120</v>
      </c>
      <c r="F78" s="10">
        <f>(((M78*10)*K78)/(B78+D78))</f>
        <v>3.5454545454545454</v>
      </c>
      <c r="G78" s="11">
        <f>H78/$B$2</f>
        <v>1.5599999999999999E-2</v>
      </c>
      <c r="H78" s="10">
        <f>F78*(B78+D78)</f>
        <v>156</v>
      </c>
      <c r="I78" s="12">
        <v>0.72727272727272729</v>
      </c>
      <c r="J78" s="13" t="s">
        <v>22</v>
      </c>
      <c r="K78" s="9">
        <v>31.2</v>
      </c>
      <c r="L78" s="14">
        <v>10</v>
      </c>
      <c r="M78" s="15">
        <f>ROUND(((($A$2/100)*$B$2)/L78)/10,2)</f>
        <v>0.5</v>
      </c>
      <c r="P78" s="21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3"/>
    </row>
    <row r="80" spans="1:28" ht="16.5" thickBot="1" x14ac:dyDescent="0.3"/>
    <row r="81" spans="1:28" ht="27" thickBot="1" x14ac:dyDescent="0.45">
      <c r="A81" s="24" t="s">
        <v>78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6"/>
      <c r="P81" s="24" t="s">
        <v>78</v>
      </c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6"/>
    </row>
    <row r="82" spans="1:28" ht="21.95" customHeight="1" thickBot="1" x14ac:dyDescent="0.4">
      <c r="A82" s="4" t="s">
        <v>2</v>
      </c>
      <c r="B82" s="5" t="s">
        <v>3</v>
      </c>
      <c r="C82" s="5" t="s">
        <v>4</v>
      </c>
      <c r="D82" s="5" t="s">
        <v>5</v>
      </c>
      <c r="E82" s="5" t="s">
        <v>6</v>
      </c>
      <c r="F82" s="5" t="s">
        <v>7</v>
      </c>
      <c r="G82" s="5" t="s">
        <v>8</v>
      </c>
      <c r="H82" s="5" t="s">
        <v>9</v>
      </c>
      <c r="I82" s="5" t="s">
        <v>10</v>
      </c>
      <c r="J82" s="6" t="s">
        <v>11</v>
      </c>
      <c r="K82" s="5" t="s">
        <v>12</v>
      </c>
      <c r="L82" s="5" t="s">
        <v>13</v>
      </c>
      <c r="M82" s="7" t="s">
        <v>14</v>
      </c>
      <c r="P82" s="4" t="s">
        <v>2</v>
      </c>
      <c r="Q82" s="5" t="s">
        <v>3</v>
      </c>
      <c r="R82" s="5" t="s">
        <v>4</v>
      </c>
      <c r="S82" s="5" t="s">
        <v>5</v>
      </c>
      <c r="T82" s="5" t="s">
        <v>6</v>
      </c>
      <c r="U82" s="5" t="s">
        <v>7</v>
      </c>
      <c r="V82" s="5" t="s">
        <v>8</v>
      </c>
      <c r="W82" s="5" t="s">
        <v>9</v>
      </c>
      <c r="X82" s="5" t="s">
        <v>10</v>
      </c>
      <c r="Y82" s="6" t="s">
        <v>11</v>
      </c>
      <c r="Z82" s="5" t="s">
        <v>12</v>
      </c>
      <c r="AA82" s="5" t="s">
        <v>13</v>
      </c>
      <c r="AB82" s="7" t="s">
        <v>14</v>
      </c>
    </row>
    <row r="83" spans="1:28" ht="24.95" customHeight="1" thickBot="1" x14ac:dyDescent="0.4">
      <c r="A83" s="8">
        <v>12.5</v>
      </c>
      <c r="B83" s="9">
        <v>18</v>
      </c>
      <c r="C83" s="9">
        <v>225</v>
      </c>
      <c r="D83" s="9">
        <v>5</v>
      </c>
      <c r="E83" s="9">
        <v>-75</v>
      </c>
      <c r="F83" s="10">
        <f>(((M83*10)*K83)/(B83+D83))</f>
        <v>20.861739130434785</v>
      </c>
      <c r="G83" s="11">
        <f>H83/$B$2</f>
        <v>4.7982000000000004E-2</v>
      </c>
      <c r="H83" s="10">
        <f>F83*(B83+D83)</f>
        <v>479.82000000000005</v>
      </c>
      <c r="I83" s="12">
        <v>0.78260869565217395</v>
      </c>
      <c r="J83" s="13" t="s">
        <v>20</v>
      </c>
      <c r="K83" s="9">
        <v>145.4</v>
      </c>
      <c r="L83" s="14">
        <v>15</v>
      </c>
      <c r="M83" s="15">
        <f>ROUND(((($A$2/100)*$B$2)/L83)/10,2)</f>
        <v>0.33</v>
      </c>
      <c r="P83" s="8">
        <v>12.5</v>
      </c>
      <c r="Q83" s="9">
        <v>23</v>
      </c>
      <c r="R83" s="9">
        <v>287.5</v>
      </c>
      <c r="S83" s="9">
        <v>5</v>
      </c>
      <c r="T83" s="9">
        <v>-145</v>
      </c>
      <c r="U83" s="10">
        <f>(((AB83*10)*Z83)/(Q83+S83))</f>
        <v>8.3117857142857154</v>
      </c>
      <c r="V83" s="11">
        <f>W83/$B$2</f>
        <v>2.3273000000000002E-2</v>
      </c>
      <c r="W83" s="10">
        <f>U83*(Q83+S83)</f>
        <v>232.73000000000002</v>
      </c>
      <c r="X83" s="12">
        <v>0.8214285714285714</v>
      </c>
      <c r="Y83" s="13" t="s">
        <v>27</v>
      </c>
      <c r="Z83" s="9">
        <v>136.9</v>
      </c>
      <c r="AA83" s="14">
        <v>29</v>
      </c>
      <c r="AB83" s="15">
        <f>ROUND(((($A$2/100)*$B$2)/AA83)/10,2)</f>
        <v>0.17</v>
      </c>
    </row>
    <row r="85" spans="1:28" ht="16.5" thickBot="1" x14ac:dyDescent="0.3"/>
    <row r="86" spans="1:28" ht="27" thickBot="1" x14ac:dyDescent="0.45">
      <c r="A86" s="24" t="s">
        <v>79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6"/>
      <c r="P86" s="24" t="s">
        <v>79</v>
      </c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6"/>
    </row>
    <row r="87" spans="1:28" ht="24" customHeight="1" thickBot="1" x14ac:dyDescent="0.4">
      <c r="A87" s="4" t="s">
        <v>2</v>
      </c>
      <c r="B87" s="5" t="s">
        <v>3</v>
      </c>
      <c r="C87" s="5" t="s">
        <v>4</v>
      </c>
      <c r="D87" s="5" t="s">
        <v>5</v>
      </c>
      <c r="E87" s="5" t="s">
        <v>6</v>
      </c>
      <c r="F87" s="5" t="s">
        <v>7</v>
      </c>
      <c r="G87" s="5" t="s">
        <v>8</v>
      </c>
      <c r="H87" s="5" t="s">
        <v>9</v>
      </c>
      <c r="I87" s="5" t="s">
        <v>10</v>
      </c>
      <c r="J87" s="6" t="s">
        <v>11</v>
      </c>
      <c r="K87" s="5" t="s">
        <v>12</v>
      </c>
      <c r="L87" s="5" t="s">
        <v>13</v>
      </c>
      <c r="M87" s="7" t="s">
        <v>14</v>
      </c>
      <c r="P87" s="4" t="s">
        <v>2</v>
      </c>
      <c r="Q87" s="5" t="s">
        <v>3</v>
      </c>
      <c r="R87" s="5" t="s">
        <v>4</v>
      </c>
      <c r="S87" s="5" t="s">
        <v>5</v>
      </c>
      <c r="T87" s="5" t="s">
        <v>6</v>
      </c>
      <c r="U87" s="5" t="s">
        <v>7</v>
      </c>
      <c r="V87" s="5" t="s">
        <v>8</v>
      </c>
      <c r="W87" s="5" t="s">
        <v>9</v>
      </c>
      <c r="X87" s="5" t="s">
        <v>10</v>
      </c>
      <c r="Y87" s="6" t="s">
        <v>11</v>
      </c>
      <c r="Z87" s="5" t="s">
        <v>12</v>
      </c>
      <c r="AA87" s="5" t="s">
        <v>13</v>
      </c>
      <c r="AB87" s="7" t="s">
        <v>14</v>
      </c>
    </row>
    <row r="88" spans="1:28" ht="21.95" customHeight="1" thickBot="1" x14ac:dyDescent="0.4">
      <c r="A88" s="8">
        <v>15.5</v>
      </c>
      <c r="B88" s="9">
        <v>32</v>
      </c>
      <c r="C88" s="9">
        <v>496</v>
      </c>
      <c r="D88" s="9">
        <v>12</v>
      </c>
      <c r="E88" s="9">
        <v>-240</v>
      </c>
      <c r="F88" s="10">
        <f>(((M88*10)*K88)/(B88+D88))</f>
        <v>14.045454545454545</v>
      </c>
      <c r="G88" s="11">
        <f>H88/$B$2</f>
        <v>6.1800000000000001E-2</v>
      </c>
      <c r="H88" s="10">
        <f>F88*(B88+D88)</f>
        <v>618</v>
      </c>
      <c r="I88" s="12">
        <v>0.72727272727272729</v>
      </c>
      <c r="J88" s="13" t="s">
        <v>18</v>
      </c>
      <c r="K88" s="9">
        <v>247.2</v>
      </c>
      <c r="L88" s="14">
        <v>20</v>
      </c>
      <c r="M88" s="15">
        <f>ROUND(((($A$2/100)*$B$2)/L88)/10,2)</f>
        <v>0.25</v>
      </c>
      <c r="P88" s="8">
        <v>8</v>
      </c>
      <c r="Q88" s="9">
        <v>26</v>
      </c>
      <c r="R88" s="9">
        <v>208</v>
      </c>
      <c r="S88" s="9">
        <v>7</v>
      </c>
      <c r="T88" s="9">
        <v>-154</v>
      </c>
      <c r="U88" s="10">
        <f>(((AB88*10)*Z88)/(Q88+S88))</f>
        <v>3.3036363636363641</v>
      </c>
      <c r="V88" s="11">
        <f>W88/$B$2</f>
        <v>1.0902E-2</v>
      </c>
      <c r="W88" s="10">
        <f>U88*(Q88+S88)</f>
        <v>109.02000000000001</v>
      </c>
      <c r="X88" s="12">
        <v>0.78787878787878785</v>
      </c>
      <c r="Y88" s="13" t="s">
        <v>37</v>
      </c>
      <c r="Z88" s="9">
        <v>47.4</v>
      </c>
      <c r="AA88" s="14">
        <v>22</v>
      </c>
      <c r="AB88" s="15">
        <f>ROUND(((($A$2/100)*$B$2)/AA88)/10,2)</f>
        <v>0.23</v>
      </c>
    </row>
    <row r="90" spans="1:28" ht="16.5" thickBot="1" x14ac:dyDescent="0.3"/>
    <row r="91" spans="1:28" ht="27" thickBot="1" x14ac:dyDescent="0.45">
      <c r="A91" s="24" t="s">
        <v>80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6"/>
      <c r="P91" s="24" t="s">
        <v>80</v>
      </c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6"/>
    </row>
    <row r="92" spans="1:28" ht="21.75" thickBot="1" x14ac:dyDescent="0.4">
      <c r="A92" s="4" t="s">
        <v>2</v>
      </c>
      <c r="B92" s="5" t="s">
        <v>3</v>
      </c>
      <c r="C92" s="5" t="s">
        <v>4</v>
      </c>
      <c r="D92" s="5" t="s">
        <v>5</v>
      </c>
      <c r="E92" s="5" t="s">
        <v>6</v>
      </c>
      <c r="F92" s="5" t="s">
        <v>7</v>
      </c>
      <c r="G92" s="5" t="s">
        <v>8</v>
      </c>
      <c r="H92" s="5" t="s">
        <v>9</v>
      </c>
      <c r="I92" s="5" t="s">
        <v>10</v>
      </c>
      <c r="J92" s="6" t="s">
        <v>11</v>
      </c>
      <c r="K92" s="5" t="s">
        <v>12</v>
      </c>
      <c r="L92" s="5" t="s">
        <v>13</v>
      </c>
      <c r="M92" s="7" t="s">
        <v>14</v>
      </c>
      <c r="P92" s="4" t="s">
        <v>2</v>
      </c>
      <c r="Q92" s="5" t="s">
        <v>3</v>
      </c>
      <c r="R92" s="5" t="s">
        <v>4</v>
      </c>
      <c r="S92" s="5" t="s">
        <v>5</v>
      </c>
      <c r="T92" s="5" t="s">
        <v>6</v>
      </c>
      <c r="U92" s="5" t="s">
        <v>7</v>
      </c>
      <c r="V92" s="5" t="s">
        <v>8</v>
      </c>
      <c r="W92" s="5" t="s">
        <v>9</v>
      </c>
      <c r="X92" s="5" t="s">
        <v>10</v>
      </c>
      <c r="Y92" s="6" t="s">
        <v>11</v>
      </c>
      <c r="Z92" s="5" t="s">
        <v>12</v>
      </c>
      <c r="AA92" s="5" t="s">
        <v>13</v>
      </c>
      <c r="AB92" s="7" t="s">
        <v>14</v>
      </c>
    </row>
    <row r="93" spans="1:28" ht="23.25" thickBot="1" x14ac:dyDescent="0.4">
      <c r="A93" s="8">
        <v>15.5</v>
      </c>
      <c r="B93" s="9">
        <v>25</v>
      </c>
      <c r="C93" s="9">
        <v>387.5</v>
      </c>
      <c r="D93" s="9">
        <v>10</v>
      </c>
      <c r="E93" s="9">
        <v>-290</v>
      </c>
      <c r="F93" s="10">
        <f>(((M93*10)*K93)/(B93+D93))</f>
        <v>4.3957142857142868</v>
      </c>
      <c r="G93" s="11">
        <f>H93/$B$2</f>
        <v>1.5385000000000005E-2</v>
      </c>
      <c r="H93" s="10">
        <f>F93*(B93+D93)</f>
        <v>153.85000000000005</v>
      </c>
      <c r="I93" s="12">
        <v>0.7142857142857143</v>
      </c>
      <c r="J93" s="13" t="s">
        <v>34</v>
      </c>
      <c r="K93" s="9">
        <v>90.5</v>
      </c>
      <c r="L93" s="14">
        <v>29</v>
      </c>
      <c r="M93" s="15">
        <f>ROUND(((($A$2/100)*$B$2)/L93)/10,2)</f>
        <v>0.17</v>
      </c>
      <c r="P93" s="8">
        <v>4.5</v>
      </c>
      <c r="Q93" s="9">
        <v>45</v>
      </c>
      <c r="R93" s="9">
        <v>202.5</v>
      </c>
      <c r="S93" s="9">
        <v>5</v>
      </c>
      <c r="T93" s="9">
        <v>-130</v>
      </c>
      <c r="U93" s="10">
        <f>(((AB93*10)*Z93)/(Q93+S93))</f>
        <v>2.375</v>
      </c>
      <c r="V93" s="11">
        <f>W93/$B$2</f>
        <v>1.1875E-2</v>
      </c>
      <c r="W93" s="10">
        <f>U93*(Q93+S93)</f>
        <v>118.75</v>
      </c>
      <c r="X93" s="12">
        <v>0.9</v>
      </c>
      <c r="Y93" s="13" t="s">
        <v>50</v>
      </c>
      <c r="Z93" s="9">
        <v>62.5</v>
      </c>
      <c r="AA93" s="14">
        <v>26</v>
      </c>
      <c r="AB93" s="15">
        <f>ROUND(((($A$2/100)*$B$2)/AA93)/10,2)</f>
        <v>0.19</v>
      </c>
    </row>
    <row r="95" spans="1:28" ht="16.5" thickBot="1" x14ac:dyDescent="0.3"/>
    <row r="96" spans="1:28" ht="27" thickBot="1" x14ac:dyDescent="0.45">
      <c r="A96" s="24" t="s">
        <v>81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6"/>
      <c r="P96" s="24" t="s">
        <v>81</v>
      </c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6"/>
    </row>
    <row r="97" spans="1:28" ht="21.75" thickBot="1" x14ac:dyDescent="0.4">
      <c r="A97" s="4" t="s">
        <v>2</v>
      </c>
      <c r="B97" s="5" t="s">
        <v>3</v>
      </c>
      <c r="C97" s="5" t="s">
        <v>4</v>
      </c>
      <c r="D97" s="5" t="s">
        <v>5</v>
      </c>
      <c r="E97" s="5" t="s">
        <v>6</v>
      </c>
      <c r="F97" s="5" t="s">
        <v>7</v>
      </c>
      <c r="G97" s="5" t="s">
        <v>8</v>
      </c>
      <c r="H97" s="5" t="s">
        <v>9</v>
      </c>
      <c r="I97" s="5" t="s">
        <v>10</v>
      </c>
      <c r="J97" s="6" t="s">
        <v>11</v>
      </c>
      <c r="K97" s="5" t="s">
        <v>12</v>
      </c>
      <c r="L97" s="5" t="s">
        <v>13</v>
      </c>
      <c r="M97" s="7" t="s">
        <v>14</v>
      </c>
      <c r="P97" s="4" t="s">
        <v>2</v>
      </c>
      <c r="Q97" s="5" t="s">
        <v>3</v>
      </c>
      <c r="R97" s="5" t="s">
        <v>4</v>
      </c>
      <c r="S97" s="5" t="s">
        <v>5</v>
      </c>
      <c r="T97" s="5" t="s">
        <v>6</v>
      </c>
      <c r="U97" s="5" t="s">
        <v>7</v>
      </c>
      <c r="V97" s="5" t="s">
        <v>8</v>
      </c>
      <c r="W97" s="5" t="s">
        <v>9</v>
      </c>
      <c r="X97" s="5" t="s">
        <v>10</v>
      </c>
      <c r="Y97" s="6" t="s">
        <v>11</v>
      </c>
      <c r="Z97" s="5" t="s">
        <v>12</v>
      </c>
      <c r="AA97" s="5" t="s">
        <v>13</v>
      </c>
      <c r="AB97" s="7" t="s">
        <v>14</v>
      </c>
    </row>
    <row r="98" spans="1:28" ht="23.25" thickBot="1" x14ac:dyDescent="0.4">
      <c r="A98" s="8">
        <v>12.5</v>
      </c>
      <c r="B98" s="9">
        <v>19</v>
      </c>
      <c r="C98" s="9">
        <v>237.5</v>
      </c>
      <c r="D98" s="9">
        <v>8</v>
      </c>
      <c r="E98" s="9">
        <v>-120</v>
      </c>
      <c r="F98" s="10">
        <f>(((M98*10)*K98)/(B98+D98))</f>
        <v>13.701111111111111</v>
      </c>
      <c r="G98" s="11">
        <f>H98/$B$2</f>
        <v>3.6992999999999998E-2</v>
      </c>
      <c r="H98" s="10">
        <f>F98*(B98+D98)</f>
        <v>369.93</v>
      </c>
      <c r="I98" s="12">
        <v>0.70370370370370372</v>
      </c>
      <c r="J98" s="13" t="s">
        <v>20</v>
      </c>
      <c r="K98" s="9">
        <v>112.1</v>
      </c>
      <c r="L98" s="14">
        <v>15</v>
      </c>
      <c r="M98" s="15">
        <f>ROUND(((($A$2/100)*$B$2)/L98)/10,2)</f>
        <v>0.33</v>
      </c>
      <c r="P98" s="8">
        <v>3.5</v>
      </c>
      <c r="Q98" s="9">
        <v>38</v>
      </c>
      <c r="R98" s="9">
        <v>133</v>
      </c>
      <c r="S98" s="9">
        <v>9</v>
      </c>
      <c r="T98" s="9">
        <v>-90</v>
      </c>
      <c r="U98" s="10">
        <f>(((AB98*10)*Z98)/(Q98+S98))</f>
        <v>3.5744680851063828</v>
      </c>
      <c r="V98" s="11">
        <f>W98/$B$2</f>
        <v>1.6799999999999999E-2</v>
      </c>
      <c r="W98" s="10">
        <f>U98*(Q98+S98)</f>
        <v>168</v>
      </c>
      <c r="X98" s="12">
        <v>0.80851063829787229</v>
      </c>
      <c r="Y98" s="13" t="s">
        <v>48</v>
      </c>
      <c r="Z98" s="9">
        <v>33.6</v>
      </c>
      <c r="AA98" s="14">
        <v>10</v>
      </c>
      <c r="AB98" s="15">
        <f>ROUND(((($A$2/100)*$B$2)/AA98)/10,2)</f>
        <v>0.5</v>
      </c>
    </row>
    <row r="100" spans="1:28" ht="16.5" thickBot="1" x14ac:dyDescent="0.3"/>
    <row r="101" spans="1:28" ht="27" thickBot="1" x14ac:dyDescent="0.45">
      <c r="A101" s="24" t="s">
        <v>82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6"/>
      <c r="P101" s="24" t="s">
        <v>82</v>
      </c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6"/>
    </row>
    <row r="102" spans="1:28" ht="21.75" thickBot="1" x14ac:dyDescent="0.4">
      <c r="A102" s="18" t="s">
        <v>21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0"/>
      <c r="P102" s="4" t="s">
        <v>2</v>
      </c>
      <c r="Q102" s="5" t="s">
        <v>3</v>
      </c>
      <c r="R102" s="5" t="s">
        <v>4</v>
      </c>
      <c r="S102" s="5" t="s">
        <v>5</v>
      </c>
      <c r="T102" s="5" t="s">
        <v>6</v>
      </c>
      <c r="U102" s="5" t="s">
        <v>7</v>
      </c>
      <c r="V102" s="5" t="s">
        <v>8</v>
      </c>
      <c r="W102" s="5" t="s">
        <v>9</v>
      </c>
      <c r="X102" s="5" t="s">
        <v>10</v>
      </c>
      <c r="Y102" s="6" t="s">
        <v>11</v>
      </c>
      <c r="Z102" s="5" t="s">
        <v>12</v>
      </c>
      <c r="AA102" s="5" t="s">
        <v>13</v>
      </c>
      <c r="AB102" s="7" t="s">
        <v>14</v>
      </c>
    </row>
    <row r="103" spans="1:28" ht="23.25" thickBot="1" x14ac:dyDescent="0.4">
      <c r="A103" s="21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3"/>
      <c r="P103" s="8">
        <v>6.5</v>
      </c>
      <c r="Q103" s="9">
        <v>42</v>
      </c>
      <c r="R103" s="9">
        <v>273</v>
      </c>
      <c r="S103" s="9">
        <v>16</v>
      </c>
      <c r="T103" s="9">
        <v>-240</v>
      </c>
      <c r="U103" s="10">
        <f>(((AB103*10)*Z103)/(Q103+S103))</f>
        <v>1.2175862068965517</v>
      </c>
      <c r="V103" s="11">
        <f>W103/$B$2</f>
        <v>7.0620000000000006E-3</v>
      </c>
      <c r="W103" s="10">
        <f>U103*(Q103+S103)</f>
        <v>70.62</v>
      </c>
      <c r="X103" s="12">
        <v>0.72413793103448276</v>
      </c>
      <c r="Y103" s="13" t="s">
        <v>27</v>
      </c>
      <c r="Z103" s="9">
        <v>21.4</v>
      </c>
      <c r="AA103" s="14">
        <v>15</v>
      </c>
      <c r="AB103" s="15">
        <f>ROUND(((($A$2/100)*$B$2)/AA103)/10,2)</f>
        <v>0.33</v>
      </c>
    </row>
    <row r="105" spans="1:28" ht="16.5" thickBot="1" x14ac:dyDescent="0.3"/>
    <row r="106" spans="1:28" ht="27" thickBot="1" x14ac:dyDescent="0.45">
      <c r="A106" s="24" t="s">
        <v>83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6"/>
      <c r="P106" s="24" t="s">
        <v>83</v>
      </c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6"/>
    </row>
    <row r="107" spans="1:28" ht="23.1" customHeight="1" thickBot="1" x14ac:dyDescent="0.4">
      <c r="A107" s="4" t="s">
        <v>2</v>
      </c>
      <c r="B107" s="5" t="s">
        <v>3</v>
      </c>
      <c r="C107" s="5" t="s">
        <v>4</v>
      </c>
      <c r="D107" s="5" t="s">
        <v>5</v>
      </c>
      <c r="E107" s="5" t="s">
        <v>6</v>
      </c>
      <c r="F107" s="5" t="s">
        <v>7</v>
      </c>
      <c r="G107" s="5" t="s">
        <v>8</v>
      </c>
      <c r="H107" s="5" t="s">
        <v>9</v>
      </c>
      <c r="I107" s="5" t="s">
        <v>10</v>
      </c>
      <c r="J107" s="6" t="s">
        <v>11</v>
      </c>
      <c r="K107" s="5" t="s">
        <v>12</v>
      </c>
      <c r="L107" s="5" t="s">
        <v>13</v>
      </c>
      <c r="M107" s="7" t="s">
        <v>14</v>
      </c>
      <c r="P107" s="18" t="s">
        <v>21</v>
      </c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spans="1:28" ht="21.95" customHeight="1" thickBot="1" x14ac:dyDescent="0.4">
      <c r="A108" s="8">
        <v>4.5</v>
      </c>
      <c r="B108" s="9">
        <v>52</v>
      </c>
      <c r="C108" s="9">
        <v>234</v>
      </c>
      <c r="D108" s="9">
        <v>9</v>
      </c>
      <c r="E108" s="9">
        <v>-198</v>
      </c>
      <c r="F108" s="10">
        <f>(((M108*10)*K108)/(B108+D108))</f>
        <v>0.8973770491803279</v>
      </c>
      <c r="G108" s="11">
        <f>H108/$B$2</f>
        <v>5.4740000000000006E-3</v>
      </c>
      <c r="H108" s="10">
        <f>F108*(B108+D108)</f>
        <v>54.74</v>
      </c>
      <c r="I108" s="12">
        <v>0.85245901639344257</v>
      </c>
      <c r="J108" s="13" t="s">
        <v>40</v>
      </c>
      <c r="K108" s="9">
        <v>23.799999999999997</v>
      </c>
      <c r="L108" s="14">
        <v>22</v>
      </c>
      <c r="M108" s="15">
        <f>ROUND(((($A$2/100)*$B$2)/L108)/10,2)</f>
        <v>0.23</v>
      </c>
      <c r="P108" s="21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3"/>
    </row>
    <row r="110" spans="1:28" ht="16.5" thickBot="1" x14ac:dyDescent="0.3"/>
    <row r="111" spans="1:28" ht="27" thickBot="1" x14ac:dyDescent="0.45">
      <c r="A111" s="24" t="s">
        <v>84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6"/>
      <c r="P111" s="24" t="s">
        <v>84</v>
      </c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6"/>
    </row>
    <row r="112" spans="1:28" x14ac:dyDescent="0.25">
      <c r="A112" s="18" t="s">
        <v>21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0"/>
      <c r="P112" s="18" t="s">
        <v>21</v>
      </c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20"/>
    </row>
    <row r="113" spans="1:28" ht="16.5" thickBot="1" x14ac:dyDescent="0.3">
      <c r="A113" s="21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3"/>
      <c r="P113" s="21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3"/>
    </row>
    <row r="115" spans="1:28" ht="16.5" thickBot="1" x14ac:dyDescent="0.3"/>
    <row r="116" spans="1:28" ht="27" thickBot="1" x14ac:dyDescent="0.45">
      <c r="A116" s="24" t="s">
        <v>85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6"/>
      <c r="P116" s="24" t="s">
        <v>85</v>
      </c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6"/>
    </row>
    <row r="117" spans="1:28" ht="24" customHeight="1" thickBot="1" x14ac:dyDescent="0.4">
      <c r="A117" s="4" t="s">
        <v>2</v>
      </c>
      <c r="B117" s="5" t="s">
        <v>3</v>
      </c>
      <c r="C117" s="5" t="s">
        <v>4</v>
      </c>
      <c r="D117" s="5" t="s">
        <v>5</v>
      </c>
      <c r="E117" s="5" t="s">
        <v>6</v>
      </c>
      <c r="F117" s="5" t="s">
        <v>7</v>
      </c>
      <c r="G117" s="5" t="s">
        <v>8</v>
      </c>
      <c r="H117" s="5" t="s">
        <v>9</v>
      </c>
      <c r="I117" s="5" t="s">
        <v>10</v>
      </c>
      <c r="J117" s="6" t="s">
        <v>11</v>
      </c>
      <c r="K117" s="5" t="s">
        <v>12</v>
      </c>
      <c r="L117" s="5" t="s">
        <v>13</v>
      </c>
      <c r="M117" s="7" t="s">
        <v>14</v>
      </c>
      <c r="P117" s="18" t="s">
        <v>21</v>
      </c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20"/>
    </row>
    <row r="118" spans="1:28" ht="24" customHeight="1" thickBot="1" x14ac:dyDescent="0.4">
      <c r="A118" s="8">
        <v>11.5</v>
      </c>
      <c r="B118" s="9">
        <v>40</v>
      </c>
      <c r="C118" s="9">
        <v>460</v>
      </c>
      <c r="D118" s="9">
        <v>15</v>
      </c>
      <c r="E118" s="9">
        <v>-330</v>
      </c>
      <c r="F118" s="10">
        <f>(((M118*10)*K118)/(B118+D118))</f>
        <v>4.9763636363636374</v>
      </c>
      <c r="G118" s="11">
        <f>H118/$B$2</f>
        <v>2.7370000000000005E-2</v>
      </c>
      <c r="H118" s="10">
        <f>F118*(B118+D118)</f>
        <v>273.70000000000005</v>
      </c>
      <c r="I118" s="12">
        <v>0.72727272727272729</v>
      </c>
      <c r="J118" s="13" t="s">
        <v>34</v>
      </c>
      <c r="K118" s="9">
        <v>119</v>
      </c>
      <c r="L118" s="14">
        <v>22</v>
      </c>
      <c r="M118" s="15">
        <f>ROUND(((($A$2/100)*$B$2)/L118)/10,2)</f>
        <v>0.23</v>
      </c>
      <c r="P118" s="21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3"/>
    </row>
  </sheetData>
  <mergeCells count="65">
    <mergeCell ref="A112:M113"/>
    <mergeCell ref="A116:M116"/>
    <mergeCell ref="P116:AB116"/>
    <mergeCell ref="P117:AB118"/>
    <mergeCell ref="P112:AB113"/>
    <mergeCell ref="A111:M111"/>
    <mergeCell ref="P111:AB111"/>
    <mergeCell ref="A91:M91"/>
    <mergeCell ref="P91:AB91"/>
    <mergeCell ref="A96:M96"/>
    <mergeCell ref="P96:AB96"/>
    <mergeCell ref="P107:AB108"/>
    <mergeCell ref="A101:M101"/>
    <mergeCell ref="P101:AB101"/>
    <mergeCell ref="A106:M106"/>
    <mergeCell ref="P106:AB106"/>
    <mergeCell ref="P77:AB78"/>
    <mergeCell ref="A81:M81"/>
    <mergeCell ref="P81:AB81"/>
    <mergeCell ref="A86:M86"/>
    <mergeCell ref="P86:AB86"/>
    <mergeCell ref="A76:M76"/>
    <mergeCell ref="P76:AB76"/>
    <mergeCell ref="A51:M51"/>
    <mergeCell ref="P51:AB51"/>
    <mergeCell ref="A56:M56"/>
    <mergeCell ref="P56:AB56"/>
    <mergeCell ref="A61:M61"/>
    <mergeCell ref="P61:AB61"/>
    <mergeCell ref="A66:M66"/>
    <mergeCell ref="P66:AB66"/>
    <mergeCell ref="A71:M71"/>
    <mergeCell ref="P71:AB71"/>
    <mergeCell ref="P7:AB8"/>
    <mergeCell ref="A7:M8"/>
    <mergeCell ref="A22:M23"/>
    <mergeCell ref="A32:M33"/>
    <mergeCell ref="J1:R2"/>
    <mergeCell ref="A4:M4"/>
    <mergeCell ref="P4:AB4"/>
    <mergeCell ref="A6:M6"/>
    <mergeCell ref="P6:AB6"/>
    <mergeCell ref="A11:M11"/>
    <mergeCell ref="P11:AB11"/>
    <mergeCell ref="A16:M16"/>
    <mergeCell ref="P16:AB16"/>
    <mergeCell ref="A21:M21"/>
    <mergeCell ref="P21:AB21"/>
    <mergeCell ref="A26:M26"/>
    <mergeCell ref="A47:M48"/>
    <mergeCell ref="A102:M103"/>
    <mergeCell ref="P17:AB18"/>
    <mergeCell ref="P42:AB43"/>
    <mergeCell ref="P67:AB68"/>
    <mergeCell ref="P26:AB26"/>
    <mergeCell ref="P27:AB28"/>
    <mergeCell ref="A31:M31"/>
    <mergeCell ref="P31:AB31"/>
    <mergeCell ref="A36:M36"/>
    <mergeCell ref="P36:AB36"/>
    <mergeCell ref="A41:M41"/>
    <mergeCell ref="P41:AB41"/>
    <mergeCell ref="A46:M46"/>
    <mergeCell ref="P46:AB46"/>
    <mergeCell ref="A37:M38"/>
  </mergeCells>
  <conditionalFormatting sqref="K73">
    <cfRule type="iconSet" priority="293">
      <iconSet iconSet="3Arrows">
        <cfvo type="percent" val="0"/>
        <cfvo type="num" val="1"/>
        <cfvo type="num" val="1"/>
      </iconSet>
    </cfRule>
  </conditionalFormatting>
  <conditionalFormatting sqref="Z58">
    <cfRule type="iconSet" priority="291">
      <iconSet iconSet="3Arrows">
        <cfvo type="percent" val="0"/>
        <cfvo type="num" val="1"/>
        <cfvo type="num" val="1"/>
      </iconSet>
    </cfRule>
  </conditionalFormatting>
  <conditionalFormatting sqref="Z98">
    <cfRule type="iconSet" priority="289">
      <iconSet iconSet="3Arrows">
        <cfvo type="percent" val="0"/>
        <cfvo type="num" val="1"/>
        <cfvo type="num" val="1"/>
      </iconSet>
    </cfRule>
  </conditionalFormatting>
  <conditionalFormatting sqref="Z103">
    <cfRule type="iconSet" priority="288">
      <iconSet iconSet="3Arrows">
        <cfvo type="percent" val="0"/>
        <cfvo type="num" val="1"/>
        <cfvo type="num" val="1"/>
      </iconSet>
    </cfRule>
  </conditionalFormatting>
  <conditionalFormatting sqref="V58">
    <cfRule type="cellIs" dxfId="923" priority="280" operator="lessThan">
      <formula>0</formula>
    </cfRule>
    <cfRule type="cellIs" dxfId="922" priority="281" operator="greaterThanOrEqual">
      <formula>0</formula>
    </cfRule>
  </conditionalFormatting>
  <conditionalFormatting sqref="U58">
    <cfRule type="cellIs" dxfId="921" priority="278" operator="lessThan">
      <formula>0</formula>
    </cfRule>
    <cfRule type="cellIs" dxfId="920" priority="279" operator="greaterThanOrEqual">
      <formula>0</formula>
    </cfRule>
  </conditionalFormatting>
  <conditionalFormatting sqref="W58">
    <cfRule type="cellIs" dxfId="919" priority="276" operator="lessThan">
      <formula>0</formula>
    </cfRule>
    <cfRule type="cellIs" dxfId="918" priority="277" operator="greaterThanOrEqual">
      <formula>0</formula>
    </cfRule>
  </conditionalFormatting>
  <conditionalFormatting sqref="G73">
    <cfRule type="cellIs" dxfId="917" priority="268" operator="lessThan">
      <formula>0</formula>
    </cfRule>
    <cfRule type="cellIs" dxfId="916" priority="269" operator="greaterThanOrEqual">
      <formula>0</formula>
    </cfRule>
  </conditionalFormatting>
  <conditionalFormatting sqref="F73">
    <cfRule type="cellIs" dxfId="915" priority="266" operator="lessThan">
      <formula>0</formula>
    </cfRule>
    <cfRule type="cellIs" dxfId="914" priority="267" operator="greaterThanOrEqual">
      <formula>0</formula>
    </cfRule>
  </conditionalFormatting>
  <conditionalFormatting sqref="H73">
    <cfRule type="cellIs" dxfId="913" priority="264" operator="lessThan">
      <formula>0</formula>
    </cfRule>
    <cfRule type="cellIs" dxfId="912" priority="265" operator="greaterThanOrEqual">
      <formula>0</formula>
    </cfRule>
  </conditionalFormatting>
  <conditionalFormatting sqref="V98">
    <cfRule type="cellIs" dxfId="911" priority="262" operator="lessThan">
      <formula>0</formula>
    </cfRule>
    <cfRule type="cellIs" dxfId="910" priority="263" operator="greaterThanOrEqual">
      <formula>0</formula>
    </cfRule>
  </conditionalFormatting>
  <conditionalFormatting sqref="U98">
    <cfRule type="cellIs" dxfId="909" priority="260" operator="lessThan">
      <formula>0</formula>
    </cfRule>
    <cfRule type="cellIs" dxfId="908" priority="261" operator="greaterThanOrEqual">
      <formula>0</formula>
    </cfRule>
  </conditionalFormatting>
  <conditionalFormatting sqref="W98">
    <cfRule type="cellIs" dxfId="907" priority="258" operator="lessThan">
      <formula>0</formula>
    </cfRule>
    <cfRule type="cellIs" dxfId="906" priority="259" operator="greaterThanOrEqual">
      <formula>0</formula>
    </cfRule>
  </conditionalFormatting>
  <conditionalFormatting sqref="V103">
    <cfRule type="cellIs" dxfId="905" priority="250" operator="lessThan">
      <formula>0</formula>
    </cfRule>
    <cfRule type="cellIs" dxfId="904" priority="251" operator="greaterThanOrEqual">
      <formula>0</formula>
    </cfRule>
  </conditionalFormatting>
  <conditionalFormatting sqref="U103">
    <cfRule type="cellIs" dxfId="903" priority="248" operator="lessThan">
      <formula>0</formula>
    </cfRule>
    <cfRule type="cellIs" dxfId="902" priority="249" operator="greaterThanOrEqual">
      <formula>0</formula>
    </cfRule>
  </conditionalFormatting>
  <conditionalFormatting sqref="W103">
    <cfRule type="cellIs" dxfId="901" priority="246" operator="lessThan">
      <formula>0</formula>
    </cfRule>
    <cfRule type="cellIs" dxfId="900" priority="247" operator="greaterThanOrEqual">
      <formula>0</formula>
    </cfRule>
  </conditionalFormatting>
  <conditionalFormatting sqref="Z53">
    <cfRule type="iconSet" priority="245">
      <iconSet iconSet="3Arrows">
        <cfvo type="percent" val="0"/>
        <cfvo type="num" val="1"/>
        <cfvo type="num" val="1"/>
      </iconSet>
    </cfRule>
  </conditionalFormatting>
  <conditionalFormatting sqref="V53">
    <cfRule type="cellIs" dxfId="899" priority="243" operator="lessThan">
      <formula>0</formula>
    </cfRule>
    <cfRule type="cellIs" dxfId="898" priority="244" operator="greaterThanOrEqual">
      <formula>0</formula>
    </cfRule>
  </conditionalFormatting>
  <conditionalFormatting sqref="U53">
    <cfRule type="cellIs" dxfId="897" priority="241" operator="lessThan">
      <formula>0</formula>
    </cfRule>
    <cfRule type="cellIs" dxfId="896" priority="242" operator="greaterThanOrEqual">
      <formula>0</formula>
    </cfRule>
  </conditionalFormatting>
  <conditionalFormatting sqref="W53">
    <cfRule type="cellIs" dxfId="895" priority="239" operator="lessThan">
      <formula>0</formula>
    </cfRule>
    <cfRule type="cellIs" dxfId="894" priority="240" operator="greaterThanOrEqual">
      <formula>0</formula>
    </cfRule>
  </conditionalFormatting>
  <conditionalFormatting sqref="Z73">
    <cfRule type="iconSet" priority="238">
      <iconSet iconSet="3Arrows">
        <cfvo type="percent" val="0"/>
        <cfvo type="num" val="1"/>
        <cfvo type="num" val="1"/>
      </iconSet>
    </cfRule>
  </conditionalFormatting>
  <conditionalFormatting sqref="V73">
    <cfRule type="cellIs" dxfId="893" priority="236" operator="lessThan">
      <formula>0</formula>
    </cfRule>
    <cfRule type="cellIs" dxfId="892" priority="237" operator="greaterThanOrEqual">
      <formula>0</formula>
    </cfRule>
  </conditionalFormatting>
  <conditionalFormatting sqref="U73">
    <cfRule type="cellIs" dxfId="891" priority="234" operator="lessThan">
      <formula>0</formula>
    </cfRule>
    <cfRule type="cellIs" dxfId="890" priority="235" operator="greaterThanOrEqual">
      <formula>0</formula>
    </cfRule>
  </conditionalFormatting>
  <conditionalFormatting sqref="W73">
    <cfRule type="cellIs" dxfId="889" priority="232" operator="lessThan">
      <formula>0</formula>
    </cfRule>
    <cfRule type="cellIs" dxfId="888" priority="233" operator="greaterThanOrEqual">
      <formula>0</formula>
    </cfRule>
  </conditionalFormatting>
  <conditionalFormatting sqref="K108">
    <cfRule type="iconSet" priority="217">
      <iconSet iconSet="3Arrows">
        <cfvo type="percent" val="0"/>
        <cfvo type="num" val="1"/>
        <cfvo type="num" val="1"/>
      </iconSet>
    </cfRule>
  </conditionalFormatting>
  <conditionalFormatting sqref="G108">
    <cfRule type="cellIs" dxfId="887" priority="215" operator="lessThan">
      <formula>0</formula>
    </cfRule>
    <cfRule type="cellIs" dxfId="886" priority="216" operator="greaterThanOrEqual">
      <formula>0</formula>
    </cfRule>
  </conditionalFormatting>
  <conditionalFormatting sqref="F108">
    <cfRule type="cellIs" dxfId="885" priority="213" operator="lessThan">
      <formula>0</formula>
    </cfRule>
    <cfRule type="cellIs" dxfId="884" priority="214" operator="greaterThanOrEqual">
      <formula>0</formula>
    </cfRule>
  </conditionalFormatting>
  <conditionalFormatting sqref="H108">
    <cfRule type="cellIs" dxfId="883" priority="211" operator="lessThan">
      <formula>0</formula>
    </cfRule>
    <cfRule type="cellIs" dxfId="882" priority="212" operator="greaterThanOrEqual">
      <formula>0</formula>
    </cfRule>
  </conditionalFormatting>
  <conditionalFormatting sqref="Z38">
    <cfRule type="iconSet" priority="196">
      <iconSet iconSet="3Arrows">
        <cfvo type="percent" val="0"/>
        <cfvo type="num" val="1"/>
        <cfvo type="num" val="1"/>
      </iconSet>
    </cfRule>
  </conditionalFormatting>
  <conditionalFormatting sqref="V38">
    <cfRule type="cellIs" dxfId="881" priority="194" operator="lessThan">
      <formula>0</formula>
    </cfRule>
    <cfRule type="cellIs" dxfId="880" priority="195" operator="greaterThanOrEqual">
      <formula>0</formula>
    </cfRule>
  </conditionalFormatting>
  <conditionalFormatting sqref="U38">
    <cfRule type="cellIs" dxfId="879" priority="192" operator="lessThan">
      <formula>0</formula>
    </cfRule>
    <cfRule type="cellIs" dxfId="878" priority="193" operator="greaterThanOrEqual">
      <formula>0</formula>
    </cfRule>
  </conditionalFormatting>
  <conditionalFormatting sqref="W38">
    <cfRule type="cellIs" dxfId="877" priority="190" operator="lessThan">
      <formula>0</formula>
    </cfRule>
    <cfRule type="cellIs" dxfId="876" priority="191" operator="greaterThanOrEqual">
      <formula>0</formula>
    </cfRule>
  </conditionalFormatting>
  <conditionalFormatting sqref="Z83">
    <cfRule type="iconSet" priority="189">
      <iconSet iconSet="3Arrows">
        <cfvo type="percent" val="0"/>
        <cfvo type="num" val="1"/>
        <cfvo type="num" val="1"/>
      </iconSet>
    </cfRule>
  </conditionalFormatting>
  <conditionalFormatting sqref="V83">
    <cfRule type="cellIs" dxfId="875" priority="187" operator="lessThan">
      <formula>0</formula>
    </cfRule>
    <cfRule type="cellIs" dxfId="874" priority="188" operator="greaterThanOrEqual">
      <formula>0</formula>
    </cfRule>
  </conditionalFormatting>
  <conditionalFormatting sqref="U83">
    <cfRule type="cellIs" dxfId="873" priority="185" operator="lessThan">
      <formula>0</formula>
    </cfRule>
    <cfRule type="cellIs" dxfId="872" priority="186" operator="greaterThanOrEqual">
      <formula>0</formula>
    </cfRule>
  </conditionalFormatting>
  <conditionalFormatting sqref="W83">
    <cfRule type="cellIs" dxfId="871" priority="183" operator="lessThan">
      <formula>0</formula>
    </cfRule>
    <cfRule type="cellIs" dxfId="870" priority="184" operator="greaterThanOrEqual">
      <formula>0</formula>
    </cfRule>
  </conditionalFormatting>
  <conditionalFormatting sqref="Z93">
    <cfRule type="iconSet" priority="182">
      <iconSet iconSet="3Arrows">
        <cfvo type="percent" val="0"/>
        <cfvo type="num" val="1"/>
        <cfvo type="num" val="1"/>
      </iconSet>
    </cfRule>
  </conditionalFormatting>
  <conditionalFormatting sqref="V93">
    <cfRule type="cellIs" dxfId="869" priority="180" operator="lessThan">
      <formula>0</formula>
    </cfRule>
    <cfRule type="cellIs" dxfId="868" priority="181" operator="greaterThanOrEqual">
      <formula>0</formula>
    </cfRule>
  </conditionalFormatting>
  <conditionalFormatting sqref="U93">
    <cfRule type="cellIs" dxfId="867" priority="178" operator="lessThan">
      <formula>0</formula>
    </cfRule>
    <cfRule type="cellIs" dxfId="866" priority="179" operator="greaterThanOrEqual">
      <formula>0</formula>
    </cfRule>
  </conditionalFormatting>
  <conditionalFormatting sqref="W93">
    <cfRule type="cellIs" dxfId="865" priority="176" operator="lessThan">
      <formula>0</formula>
    </cfRule>
    <cfRule type="cellIs" dxfId="864" priority="177" operator="greaterThanOrEqual">
      <formula>0</formula>
    </cfRule>
  </conditionalFormatting>
  <conditionalFormatting sqref="Z23">
    <cfRule type="iconSet" priority="175">
      <iconSet iconSet="3Arrows">
        <cfvo type="percent" val="0"/>
        <cfvo type="num" val="1"/>
        <cfvo type="num" val="1"/>
      </iconSet>
    </cfRule>
  </conditionalFormatting>
  <conditionalFormatting sqref="V23">
    <cfRule type="cellIs" dxfId="863" priority="173" operator="lessThan">
      <formula>0</formula>
    </cfRule>
    <cfRule type="cellIs" dxfId="862" priority="174" operator="greaterThanOrEqual">
      <formula>0</formula>
    </cfRule>
  </conditionalFormatting>
  <conditionalFormatting sqref="U23">
    <cfRule type="cellIs" dxfId="861" priority="171" operator="lessThan">
      <formula>0</formula>
    </cfRule>
    <cfRule type="cellIs" dxfId="860" priority="172" operator="greaterThanOrEqual">
      <formula>0</formula>
    </cfRule>
  </conditionalFormatting>
  <conditionalFormatting sqref="W23">
    <cfRule type="cellIs" dxfId="859" priority="169" operator="lessThan">
      <formula>0</formula>
    </cfRule>
    <cfRule type="cellIs" dxfId="858" priority="170" operator="greaterThanOrEqual">
      <formula>0</formula>
    </cfRule>
  </conditionalFormatting>
  <conditionalFormatting sqref="Z48">
    <cfRule type="iconSet" priority="168">
      <iconSet iconSet="3Arrows">
        <cfvo type="percent" val="0"/>
        <cfvo type="num" val="1"/>
        <cfvo type="num" val="1"/>
      </iconSet>
    </cfRule>
  </conditionalFormatting>
  <conditionalFormatting sqref="V48">
    <cfRule type="cellIs" dxfId="857" priority="166" operator="lessThan">
      <formula>0</formula>
    </cfRule>
    <cfRule type="cellIs" dxfId="856" priority="167" operator="greaterThanOrEqual">
      <formula>0</formula>
    </cfRule>
  </conditionalFormatting>
  <conditionalFormatting sqref="U48">
    <cfRule type="cellIs" dxfId="855" priority="164" operator="lessThan">
      <formula>0</formula>
    </cfRule>
    <cfRule type="cellIs" dxfId="854" priority="165" operator="greaterThanOrEqual">
      <formula>0</formula>
    </cfRule>
  </conditionalFormatting>
  <conditionalFormatting sqref="W48">
    <cfRule type="cellIs" dxfId="853" priority="162" operator="lessThan">
      <formula>0</formula>
    </cfRule>
    <cfRule type="cellIs" dxfId="852" priority="163" operator="greaterThanOrEqual">
      <formula>0</formula>
    </cfRule>
  </conditionalFormatting>
  <conditionalFormatting sqref="K28">
    <cfRule type="iconSet" priority="154">
      <iconSet iconSet="3Arrows">
        <cfvo type="percent" val="0"/>
        <cfvo type="num" val="1"/>
        <cfvo type="num" val="1"/>
      </iconSet>
    </cfRule>
  </conditionalFormatting>
  <conditionalFormatting sqref="G28">
    <cfRule type="cellIs" dxfId="851" priority="152" operator="lessThan">
      <formula>0</formula>
    </cfRule>
    <cfRule type="cellIs" dxfId="850" priority="153" operator="greaterThanOrEqual">
      <formula>0</formula>
    </cfRule>
  </conditionalFormatting>
  <conditionalFormatting sqref="F28">
    <cfRule type="cellIs" dxfId="849" priority="150" operator="lessThan">
      <formula>0</formula>
    </cfRule>
    <cfRule type="cellIs" dxfId="848" priority="151" operator="greaterThanOrEqual">
      <formula>0</formula>
    </cfRule>
  </conditionalFormatting>
  <conditionalFormatting sqref="H28">
    <cfRule type="cellIs" dxfId="847" priority="148" operator="lessThan">
      <formula>0</formula>
    </cfRule>
    <cfRule type="cellIs" dxfId="846" priority="149" operator="greaterThanOrEqual">
      <formula>0</formula>
    </cfRule>
  </conditionalFormatting>
  <conditionalFormatting sqref="K43">
    <cfRule type="iconSet" priority="133">
      <iconSet iconSet="3Arrows">
        <cfvo type="percent" val="0"/>
        <cfvo type="num" val="1"/>
        <cfvo type="num" val="1"/>
      </iconSet>
    </cfRule>
  </conditionalFormatting>
  <conditionalFormatting sqref="G43">
    <cfRule type="cellIs" dxfId="845" priority="131" operator="lessThan">
      <formula>0</formula>
    </cfRule>
    <cfRule type="cellIs" dxfId="844" priority="132" operator="greaterThanOrEqual">
      <formula>0</formula>
    </cfRule>
  </conditionalFormatting>
  <conditionalFormatting sqref="F43">
    <cfRule type="cellIs" dxfId="843" priority="129" operator="lessThan">
      <formula>0</formula>
    </cfRule>
    <cfRule type="cellIs" dxfId="842" priority="130" operator="greaterThanOrEqual">
      <formula>0</formula>
    </cfRule>
  </conditionalFormatting>
  <conditionalFormatting sqref="H43">
    <cfRule type="cellIs" dxfId="841" priority="127" operator="lessThan">
      <formula>0</formula>
    </cfRule>
    <cfRule type="cellIs" dxfId="840" priority="128" operator="greaterThanOrEqual">
      <formula>0</formula>
    </cfRule>
  </conditionalFormatting>
  <conditionalFormatting sqref="K53">
    <cfRule type="iconSet" priority="119">
      <iconSet iconSet="3Arrows">
        <cfvo type="percent" val="0"/>
        <cfvo type="num" val="1"/>
        <cfvo type="num" val="1"/>
      </iconSet>
    </cfRule>
  </conditionalFormatting>
  <conditionalFormatting sqref="G53">
    <cfRule type="cellIs" dxfId="839" priority="117" operator="lessThan">
      <formula>0</formula>
    </cfRule>
    <cfRule type="cellIs" dxfId="838" priority="118" operator="greaterThanOrEqual">
      <formula>0</formula>
    </cfRule>
  </conditionalFormatting>
  <conditionalFormatting sqref="F53">
    <cfRule type="cellIs" dxfId="837" priority="115" operator="lessThan">
      <formula>0</formula>
    </cfRule>
    <cfRule type="cellIs" dxfId="836" priority="116" operator="greaterThanOrEqual">
      <formula>0</formula>
    </cfRule>
  </conditionalFormatting>
  <conditionalFormatting sqref="H53">
    <cfRule type="cellIs" dxfId="835" priority="113" operator="lessThan">
      <formula>0</formula>
    </cfRule>
    <cfRule type="cellIs" dxfId="834" priority="114" operator="greaterThanOrEqual">
      <formula>0</formula>
    </cfRule>
  </conditionalFormatting>
  <conditionalFormatting sqref="K58">
    <cfRule type="iconSet" priority="112">
      <iconSet iconSet="3Arrows">
        <cfvo type="percent" val="0"/>
        <cfvo type="num" val="1"/>
        <cfvo type="num" val="1"/>
      </iconSet>
    </cfRule>
  </conditionalFormatting>
  <conditionalFormatting sqref="G58">
    <cfRule type="cellIs" dxfId="833" priority="110" operator="lessThan">
      <formula>0</formula>
    </cfRule>
    <cfRule type="cellIs" dxfId="832" priority="111" operator="greaterThanOrEqual">
      <formula>0</formula>
    </cfRule>
  </conditionalFormatting>
  <conditionalFormatting sqref="F58">
    <cfRule type="cellIs" dxfId="831" priority="108" operator="lessThan">
      <formula>0</formula>
    </cfRule>
    <cfRule type="cellIs" dxfId="830" priority="109" operator="greaterThanOrEqual">
      <formula>0</formula>
    </cfRule>
  </conditionalFormatting>
  <conditionalFormatting sqref="H58">
    <cfRule type="cellIs" dxfId="829" priority="106" operator="lessThan">
      <formula>0</formula>
    </cfRule>
    <cfRule type="cellIs" dxfId="828" priority="107" operator="greaterThanOrEqual">
      <formula>0</formula>
    </cfRule>
  </conditionalFormatting>
  <conditionalFormatting sqref="K63">
    <cfRule type="iconSet" priority="105">
      <iconSet iconSet="3Arrows">
        <cfvo type="percent" val="0"/>
        <cfvo type="num" val="1"/>
        <cfvo type="num" val="1"/>
      </iconSet>
    </cfRule>
  </conditionalFormatting>
  <conditionalFormatting sqref="G63">
    <cfRule type="cellIs" dxfId="827" priority="103" operator="lessThan">
      <formula>0</formula>
    </cfRule>
    <cfRule type="cellIs" dxfId="826" priority="104" operator="greaterThanOrEqual">
      <formula>0</formula>
    </cfRule>
  </conditionalFormatting>
  <conditionalFormatting sqref="F63">
    <cfRule type="cellIs" dxfId="825" priority="101" operator="lessThan">
      <formula>0</formula>
    </cfRule>
    <cfRule type="cellIs" dxfId="824" priority="102" operator="greaterThanOrEqual">
      <formula>0</formula>
    </cfRule>
  </conditionalFormatting>
  <conditionalFormatting sqref="H63">
    <cfRule type="cellIs" dxfId="823" priority="99" operator="lessThan">
      <formula>0</formula>
    </cfRule>
    <cfRule type="cellIs" dxfId="822" priority="100" operator="greaterThanOrEqual">
      <formula>0</formula>
    </cfRule>
  </conditionalFormatting>
  <conditionalFormatting sqref="K68">
    <cfRule type="iconSet" priority="98">
      <iconSet iconSet="3Arrows">
        <cfvo type="percent" val="0"/>
        <cfvo type="num" val="1"/>
        <cfvo type="num" val="1"/>
      </iconSet>
    </cfRule>
  </conditionalFormatting>
  <conditionalFormatting sqref="G68">
    <cfRule type="cellIs" dxfId="821" priority="96" operator="lessThan">
      <formula>0</formula>
    </cfRule>
    <cfRule type="cellIs" dxfId="820" priority="97" operator="greaterThanOrEqual">
      <formula>0</formula>
    </cfRule>
  </conditionalFormatting>
  <conditionalFormatting sqref="F68">
    <cfRule type="cellIs" dxfId="819" priority="94" operator="lessThan">
      <formula>0</formula>
    </cfRule>
    <cfRule type="cellIs" dxfId="818" priority="95" operator="greaterThanOrEqual">
      <formula>0</formula>
    </cfRule>
  </conditionalFormatting>
  <conditionalFormatting sqref="H68">
    <cfRule type="cellIs" dxfId="817" priority="92" operator="lessThan">
      <formula>0</formula>
    </cfRule>
    <cfRule type="cellIs" dxfId="816" priority="93" operator="greaterThanOrEqual">
      <formula>0</formula>
    </cfRule>
  </conditionalFormatting>
  <conditionalFormatting sqref="K83">
    <cfRule type="iconSet" priority="91">
      <iconSet iconSet="3Arrows">
        <cfvo type="percent" val="0"/>
        <cfvo type="num" val="1"/>
        <cfvo type="num" val="1"/>
      </iconSet>
    </cfRule>
  </conditionalFormatting>
  <conditionalFormatting sqref="G83">
    <cfRule type="cellIs" dxfId="815" priority="89" operator="lessThan">
      <formula>0</formula>
    </cfRule>
    <cfRule type="cellIs" dxfId="814" priority="90" operator="greaterThanOrEqual">
      <formula>0</formula>
    </cfRule>
  </conditionalFormatting>
  <conditionalFormatting sqref="F83">
    <cfRule type="cellIs" dxfId="813" priority="87" operator="lessThan">
      <formula>0</formula>
    </cfRule>
    <cfRule type="cellIs" dxfId="812" priority="88" operator="greaterThanOrEqual">
      <formula>0</formula>
    </cfRule>
  </conditionalFormatting>
  <conditionalFormatting sqref="H83">
    <cfRule type="cellIs" dxfId="811" priority="85" operator="lessThan">
      <formula>0</formula>
    </cfRule>
    <cfRule type="cellIs" dxfId="810" priority="86" operator="greaterThanOrEqual">
      <formula>0</formula>
    </cfRule>
  </conditionalFormatting>
  <conditionalFormatting sqref="Z13">
    <cfRule type="iconSet" priority="84">
      <iconSet iconSet="3Arrows">
        <cfvo type="percent" val="0"/>
        <cfvo type="num" val="1"/>
        <cfvo type="num" val="1"/>
      </iconSet>
    </cfRule>
  </conditionalFormatting>
  <conditionalFormatting sqref="V13">
    <cfRule type="cellIs" dxfId="809" priority="82" operator="lessThan">
      <formula>0</formula>
    </cfRule>
    <cfRule type="cellIs" dxfId="808" priority="83" operator="greaterThanOrEqual">
      <formula>0</formula>
    </cfRule>
  </conditionalFormatting>
  <conditionalFormatting sqref="U13">
    <cfRule type="cellIs" dxfId="807" priority="80" operator="lessThan">
      <formula>0</formula>
    </cfRule>
    <cfRule type="cellIs" dxfId="806" priority="81" operator="greaterThanOrEqual">
      <formula>0</formula>
    </cfRule>
  </conditionalFormatting>
  <conditionalFormatting sqref="W13">
    <cfRule type="cellIs" dxfId="805" priority="78" operator="lessThan">
      <formula>0</formula>
    </cfRule>
    <cfRule type="cellIs" dxfId="804" priority="79" operator="greaterThanOrEqual">
      <formula>0</formula>
    </cfRule>
  </conditionalFormatting>
  <conditionalFormatting sqref="K13">
    <cfRule type="iconSet" priority="70">
      <iconSet iconSet="3Arrows">
        <cfvo type="percent" val="0"/>
        <cfvo type="num" val="1"/>
        <cfvo type="num" val="1"/>
      </iconSet>
    </cfRule>
  </conditionalFormatting>
  <conditionalFormatting sqref="G13">
    <cfRule type="cellIs" dxfId="803" priority="68" operator="lessThan">
      <formula>0</formula>
    </cfRule>
    <cfRule type="cellIs" dxfId="802" priority="69" operator="greaterThanOrEqual">
      <formula>0</formula>
    </cfRule>
  </conditionalFormatting>
  <conditionalFormatting sqref="F13">
    <cfRule type="cellIs" dxfId="801" priority="66" operator="lessThan">
      <formula>0</formula>
    </cfRule>
    <cfRule type="cellIs" dxfId="800" priority="67" operator="greaterThanOrEqual">
      <formula>0</formula>
    </cfRule>
  </conditionalFormatting>
  <conditionalFormatting sqref="H13">
    <cfRule type="cellIs" dxfId="799" priority="64" operator="lessThan">
      <formula>0</formula>
    </cfRule>
    <cfRule type="cellIs" dxfId="798" priority="65" operator="greaterThanOrEqual">
      <formula>0</formula>
    </cfRule>
  </conditionalFormatting>
  <conditionalFormatting sqref="K18">
    <cfRule type="iconSet" priority="63">
      <iconSet iconSet="3Arrows">
        <cfvo type="percent" val="0"/>
        <cfvo type="num" val="1"/>
        <cfvo type="num" val="1"/>
      </iconSet>
    </cfRule>
  </conditionalFormatting>
  <conditionalFormatting sqref="G18">
    <cfRule type="cellIs" dxfId="797" priority="61" operator="lessThan">
      <formula>0</formula>
    </cfRule>
    <cfRule type="cellIs" dxfId="796" priority="62" operator="greaterThanOrEqual">
      <formula>0</formula>
    </cfRule>
  </conditionalFormatting>
  <conditionalFormatting sqref="F18">
    <cfRule type="cellIs" dxfId="795" priority="59" operator="lessThan">
      <formula>0</formula>
    </cfRule>
    <cfRule type="cellIs" dxfId="794" priority="60" operator="greaterThanOrEqual">
      <formula>0</formula>
    </cfRule>
  </conditionalFormatting>
  <conditionalFormatting sqref="H18">
    <cfRule type="cellIs" dxfId="793" priority="57" operator="lessThan">
      <formula>0</formula>
    </cfRule>
    <cfRule type="cellIs" dxfId="792" priority="58" operator="greaterThanOrEqual">
      <formula>0</formula>
    </cfRule>
  </conditionalFormatting>
  <conditionalFormatting sqref="K78">
    <cfRule type="iconSet" priority="56">
      <iconSet iconSet="3Arrows">
        <cfvo type="percent" val="0"/>
        <cfvo type="num" val="1"/>
        <cfvo type="num" val="1"/>
      </iconSet>
    </cfRule>
  </conditionalFormatting>
  <conditionalFormatting sqref="G78">
    <cfRule type="cellIs" dxfId="791" priority="54" operator="lessThan">
      <formula>0</formula>
    </cfRule>
    <cfRule type="cellIs" dxfId="790" priority="55" operator="greaterThanOrEqual">
      <formula>0</formula>
    </cfRule>
  </conditionalFormatting>
  <conditionalFormatting sqref="F78">
    <cfRule type="cellIs" dxfId="789" priority="52" operator="lessThan">
      <formula>0</formula>
    </cfRule>
    <cfRule type="cellIs" dxfId="788" priority="53" operator="greaterThanOrEqual">
      <formula>0</formula>
    </cfRule>
  </conditionalFormatting>
  <conditionalFormatting sqref="H78">
    <cfRule type="cellIs" dxfId="787" priority="50" operator="lessThan">
      <formula>0</formula>
    </cfRule>
    <cfRule type="cellIs" dxfId="786" priority="51" operator="greaterThanOrEqual">
      <formula>0</formula>
    </cfRule>
  </conditionalFormatting>
  <conditionalFormatting sqref="K88">
    <cfRule type="iconSet" priority="49">
      <iconSet iconSet="3Arrows">
        <cfvo type="percent" val="0"/>
        <cfvo type="num" val="1"/>
        <cfvo type="num" val="1"/>
      </iconSet>
    </cfRule>
  </conditionalFormatting>
  <conditionalFormatting sqref="G88">
    <cfRule type="cellIs" dxfId="785" priority="47" operator="lessThan">
      <formula>0</formula>
    </cfRule>
    <cfRule type="cellIs" dxfId="784" priority="48" operator="greaterThanOrEqual">
      <formula>0</formula>
    </cfRule>
  </conditionalFormatting>
  <conditionalFormatting sqref="F88">
    <cfRule type="cellIs" dxfId="783" priority="45" operator="lessThan">
      <formula>0</formula>
    </cfRule>
    <cfRule type="cellIs" dxfId="782" priority="46" operator="greaterThanOrEqual">
      <formula>0</formula>
    </cfRule>
  </conditionalFormatting>
  <conditionalFormatting sqref="H88">
    <cfRule type="cellIs" dxfId="781" priority="43" operator="lessThan">
      <formula>0</formula>
    </cfRule>
    <cfRule type="cellIs" dxfId="780" priority="44" operator="greaterThanOrEqual">
      <formula>0</formula>
    </cfRule>
  </conditionalFormatting>
  <conditionalFormatting sqref="K93">
    <cfRule type="iconSet" priority="42">
      <iconSet iconSet="3Arrows">
        <cfvo type="percent" val="0"/>
        <cfvo type="num" val="1"/>
        <cfvo type="num" val="1"/>
      </iconSet>
    </cfRule>
  </conditionalFormatting>
  <conditionalFormatting sqref="G93">
    <cfRule type="cellIs" dxfId="779" priority="40" operator="lessThan">
      <formula>0</formula>
    </cfRule>
    <cfRule type="cellIs" dxfId="778" priority="41" operator="greaterThanOrEqual">
      <formula>0</formula>
    </cfRule>
  </conditionalFormatting>
  <conditionalFormatting sqref="F93">
    <cfRule type="cellIs" dxfId="777" priority="38" operator="lessThan">
      <formula>0</formula>
    </cfRule>
    <cfRule type="cellIs" dxfId="776" priority="39" operator="greaterThanOrEqual">
      <formula>0</formula>
    </cfRule>
  </conditionalFormatting>
  <conditionalFormatting sqref="H93">
    <cfRule type="cellIs" dxfId="775" priority="36" operator="lessThan">
      <formula>0</formula>
    </cfRule>
    <cfRule type="cellIs" dxfId="774" priority="37" operator="greaterThanOrEqual">
      <formula>0</formula>
    </cfRule>
  </conditionalFormatting>
  <conditionalFormatting sqref="K98">
    <cfRule type="iconSet" priority="35">
      <iconSet iconSet="3Arrows">
        <cfvo type="percent" val="0"/>
        <cfvo type="num" val="1"/>
        <cfvo type="num" val="1"/>
      </iconSet>
    </cfRule>
  </conditionalFormatting>
  <conditionalFormatting sqref="G98">
    <cfRule type="cellIs" dxfId="773" priority="33" operator="lessThan">
      <formula>0</formula>
    </cfRule>
    <cfRule type="cellIs" dxfId="772" priority="34" operator="greaterThanOrEqual">
      <formula>0</formula>
    </cfRule>
  </conditionalFormatting>
  <conditionalFormatting sqref="F98">
    <cfRule type="cellIs" dxfId="771" priority="31" operator="lessThan">
      <formula>0</formula>
    </cfRule>
    <cfRule type="cellIs" dxfId="770" priority="32" operator="greaterThanOrEqual">
      <formula>0</formula>
    </cfRule>
  </conditionalFormatting>
  <conditionalFormatting sqref="H98">
    <cfRule type="cellIs" dxfId="769" priority="29" operator="lessThan">
      <formula>0</formula>
    </cfRule>
    <cfRule type="cellIs" dxfId="768" priority="30" operator="greaterThanOrEqual">
      <formula>0</formula>
    </cfRule>
  </conditionalFormatting>
  <conditionalFormatting sqref="K118">
    <cfRule type="iconSet" priority="28">
      <iconSet iconSet="3Arrows">
        <cfvo type="percent" val="0"/>
        <cfvo type="num" val="1"/>
        <cfvo type="num" val="1"/>
      </iconSet>
    </cfRule>
  </conditionalFormatting>
  <conditionalFormatting sqref="G118">
    <cfRule type="cellIs" dxfId="767" priority="26" operator="lessThan">
      <formula>0</formula>
    </cfRule>
    <cfRule type="cellIs" dxfId="766" priority="27" operator="greaterThanOrEqual">
      <formula>0</formula>
    </cfRule>
  </conditionalFormatting>
  <conditionalFormatting sqref="F118">
    <cfRule type="cellIs" dxfId="765" priority="24" operator="lessThan">
      <formula>0</formula>
    </cfRule>
    <cfRule type="cellIs" dxfId="764" priority="25" operator="greaterThanOrEqual">
      <formula>0</formula>
    </cfRule>
  </conditionalFormatting>
  <conditionalFormatting sqref="H118">
    <cfRule type="cellIs" dxfId="763" priority="22" operator="lessThan">
      <formula>0</formula>
    </cfRule>
    <cfRule type="cellIs" dxfId="762" priority="23" operator="greaterThanOrEqual">
      <formula>0</formula>
    </cfRule>
  </conditionalFormatting>
  <conditionalFormatting sqref="Z33">
    <cfRule type="iconSet" priority="21">
      <iconSet iconSet="3Arrows">
        <cfvo type="percent" val="0"/>
        <cfvo type="num" val="1"/>
        <cfvo type="num" val="1"/>
      </iconSet>
    </cfRule>
  </conditionalFormatting>
  <conditionalFormatting sqref="V33">
    <cfRule type="cellIs" dxfId="761" priority="19" operator="lessThan">
      <formula>0</formula>
    </cfRule>
    <cfRule type="cellIs" dxfId="760" priority="20" operator="greaterThanOrEqual">
      <formula>0</formula>
    </cfRule>
  </conditionalFormatting>
  <conditionalFormatting sqref="U33">
    <cfRule type="cellIs" dxfId="759" priority="17" operator="lessThan">
      <formula>0</formula>
    </cfRule>
    <cfRule type="cellIs" dxfId="758" priority="18" operator="greaterThanOrEqual">
      <formula>0</formula>
    </cfRule>
  </conditionalFormatting>
  <conditionalFormatting sqref="W33">
    <cfRule type="cellIs" dxfId="757" priority="15" operator="lessThan">
      <formula>0</formula>
    </cfRule>
    <cfRule type="cellIs" dxfId="756" priority="16" operator="greaterThanOrEqual">
      <formula>0</formula>
    </cfRule>
  </conditionalFormatting>
  <conditionalFormatting sqref="Z63">
    <cfRule type="iconSet" priority="14">
      <iconSet iconSet="3Arrows">
        <cfvo type="percent" val="0"/>
        <cfvo type="num" val="1"/>
        <cfvo type="num" val="1"/>
      </iconSet>
    </cfRule>
  </conditionalFormatting>
  <conditionalFormatting sqref="V63">
    <cfRule type="cellIs" dxfId="755" priority="12" operator="lessThan">
      <formula>0</formula>
    </cfRule>
    <cfRule type="cellIs" dxfId="754" priority="13" operator="greaterThanOrEqual">
      <formula>0</formula>
    </cfRule>
  </conditionalFormatting>
  <conditionalFormatting sqref="U63">
    <cfRule type="cellIs" dxfId="753" priority="10" operator="lessThan">
      <formula>0</formula>
    </cfRule>
    <cfRule type="cellIs" dxfId="752" priority="11" operator="greaterThanOrEqual">
      <formula>0</formula>
    </cfRule>
  </conditionalFormatting>
  <conditionalFormatting sqref="W63">
    <cfRule type="cellIs" dxfId="751" priority="8" operator="lessThan">
      <formula>0</formula>
    </cfRule>
    <cfRule type="cellIs" dxfId="750" priority="9" operator="greaterThanOrEqual">
      <formula>0</formula>
    </cfRule>
  </conditionalFormatting>
  <conditionalFormatting sqref="Z88">
    <cfRule type="iconSet" priority="7">
      <iconSet iconSet="3Arrows">
        <cfvo type="percent" val="0"/>
        <cfvo type="num" val="1"/>
        <cfvo type="num" val="1"/>
      </iconSet>
    </cfRule>
  </conditionalFormatting>
  <conditionalFormatting sqref="V88">
    <cfRule type="cellIs" dxfId="749" priority="5" operator="lessThan">
      <formula>0</formula>
    </cfRule>
    <cfRule type="cellIs" dxfId="748" priority="6" operator="greaterThanOrEqual">
      <formula>0</formula>
    </cfRule>
  </conditionalFormatting>
  <conditionalFormatting sqref="U88">
    <cfRule type="cellIs" dxfId="747" priority="3" operator="lessThan">
      <formula>0</formula>
    </cfRule>
    <cfRule type="cellIs" dxfId="746" priority="4" operator="greaterThanOrEqual">
      <formula>0</formula>
    </cfRule>
  </conditionalFormatting>
  <conditionalFormatting sqref="W88">
    <cfRule type="cellIs" dxfId="745" priority="1" operator="lessThan">
      <formula>0</formula>
    </cfRule>
    <cfRule type="cellIs" dxfId="744" priority="2" operator="greaterThanOr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P116" sqref="P116:AB116"/>
    </sheetView>
  </sheetViews>
  <sheetFormatPr defaultColWidth="11" defaultRowHeight="15.75" x14ac:dyDescent="0.25"/>
  <cols>
    <col min="1" max="1" width="13.625" bestFit="1" customWidth="1"/>
    <col min="2" max="2" width="11.5" bestFit="1" customWidth="1"/>
    <col min="3" max="3" width="12" bestFit="1" customWidth="1"/>
    <col min="4" max="4" width="8.125" bestFit="1" customWidth="1"/>
    <col min="5" max="5" width="11.125" bestFit="1" customWidth="1"/>
    <col min="6" max="6" width="10.125" bestFit="1" customWidth="1"/>
    <col min="7" max="7" width="9.875" bestFit="1" customWidth="1"/>
    <col min="8" max="8" width="9.25" bestFit="1" customWidth="1"/>
    <col min="9" max="9" width="8.5" bestFit="1" customWidth="1"/>
    <col min="10" max="10" width="7.125" bestFit="1" customWidth="1"/>
    <col min="11" max="11" width="10.625" bestFit="1" customWidth="1"/>
    <col min="12" max="12" width="7.875" bestFit="1" customWidth="1"/>
    <col min="13" max="13" width="6.5" bestFit="1" customWidth="1"/>
    <col min="16" max="16" width="13.625" bestFit="1" customWidth="1"/>
    <col min="17" max="17" width="10.625" bestFit="1" customWidth="1"/>
    <col min="18" max="18" width="12" bestFit="1" customWidth="1"/>
    <col min="19" max="19" width="8.125" bestFit="1" customWidth="1"/>
    <col min="20" max="20" width="11.125" bestFit="1" customWidth="1"/>
    <col min="21" max="21" width="10.125" bestFit="1" customWidth="1"/>
    <col min="22" max="22" width="9.875" bestFit="1" customWidth="1"/>
    <col min="23" max="23" width="10.625" bestFit="1" customWidth="1"/>
    <col min="24" max="24" width="8.5" bestFit="1" customWidth="1"/>
    <col min="25" max="25" width="7.125" bestFit="1" customWidth="1"/>
    <col min="26" max="26" width="10.625" bestFit="1" customWidth="1"/>
    <col min="27" max="27" width="7.875" bestFit="1" customWidth="1"/>
    <col min="28" max="28" width="6.5" bestFit="1" customWidth="1"/>
  </cols>
  <sheetData>
    <row r="1" spans="1:28" ht="18.75" x14ac:dyDescent="0.3">
      <c r="A1" s="1" t="s">
        <v>0</v>
      </c>
      <c r="B1" s="1" t="s">
        <v>1</v>
      </c>
      <c r="J1" s="27" t="s">
        <v>61</v>
      </c>
      <c r="K1" s="28"/>
      <c r="L1" s="28"/>
      <c r="M1" s="28"/>
      <c r="N1" s="28"/>
      <c r="O1" s="28"/>
      <c r="P1" s="28"/>
      <c r="Q1" s="28"/>
      <c r="R1" s="29"/>
    </row>
    <row r="2" spans="1:28" ht="21.75" thickBot="1" x14ac:dyDescent="0.4">
      <c r="A2" s="2">
        <v>0.5</v>
      </c>
      <c r="B2" s="3">
        <v>10000</v>
      </c>
      <c r="J2" s="30"/>
      <c r="K2" s="31"/>
      <c r="L2" s="31"/>
      <c r="M2" s="31"/>
      <c r="N2" s="31"/>
      <c r="O2" s="31"/>
      <c r="P2" s="31"/>
      <c r="Q2" s="31"/>
      <c r="R2" s="32"/>
    </row>
    <row r="3" spans="1:28" ht="21.75" thickBot="1" x14ac:dyDescent="0.4">
      <c r="A3" s="16"/>
      <c r="B3" s="17"/>
    </row>
    <row r="4" spans="1:28" ht="21.75" thickBot="1" x14ac:dyDescent="0.4">
      <c r="A4" s="36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  <c r="P4" s="33" t="s">
        <v>17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5"/>
    </row>
    <row r="5" spans="1:28" ht="21.75" thickBot="1" x14ac:dyDescent="0.4">
      <c r="A5" s="16"/>
      <c r="B5" s="17"/>
    </row>
    <row r="6" spans="1:28" ht="27" thickBot="1" x14ac:dyDescent="0.4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P6" s="24" t="s">
        <v>63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</row>
    <row r="7" spans="1:28" x14ac:dyDescent="0.25">
      <c r="A7" s="18" t="s">
        <v>21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P7" s="18" t="s">
        <v>21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spans="1:28" ht="16.5" thickBot="1" x14ac:dyDescent="0.3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3"/>
    </row>
    <row r="10" spans="1:28" ht="16.5" thickBot="1" x14ac:dyDescent="0.3"/>
    <row r="11" spans="1:28" ht="27" thickBot="1" x14ac:dyDescent="0.45">
      <c r="A11" s="24" t="s">
        <v>64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P11" s="24" t="s">
        <v>64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</row>
    <row r="12" spans="1:28" ht="21.75" thickBot="1" x14ac:dyDescent="0.4">
      <c r="A12" s="4" t="s">
        <v>2</v>
      </c>
      <c r="B12" s="5" t="s">
        <v>3</v>
      </c>
      <c r="C12" s="5" t="s">
        <v>4</v>
      </c>
      <c r="D12" s="5" t="s">
        <v>5</v>
      </c>
      <c r="E12" s="5" t="s">
        <v>6</v>
      </c>
      <c r="F12" s="5" t="s">
        <v>7</v>
      </c>
      <c r="G12" s="5" t="s">
        <v>8</v>
      </c>
      <c r="H12" s="5" t="s">
        <v>9</v>
      </c>
      <c r="I12" s="5" t="s">
        <v>10</v>
      </c>
      <c r="J12" s="6" t="s">
        <v>11</v>
      </c>
      <c r="K12" s="5" t="s">
        <v>12</v>
      </c>
      <c r="L12" s="5" t="s">
        <v>13</v>
      </c>
      <c r="M12" s="7" t="s">
        <v>14</v>
      </c>
      <c r="P12" s="4" t="s">
        <v>2</v>
      </c>
      <c r="Q12" s="5" t="s">
        <v>3</v>
      </c>
      <c r="R12" s="5" t="s">
        <v>4</v>
      </c>
      <c r="S12" s="5" t="s">
        <v>5</v>
      </c>
      <c r="T12" s="5" t="s">
        <v>6</v>
      </c>
      <c r="U12" s="5" t="s">
        <v>7</v>
      </c>
      <c r="V12" s="5" t="s">
        <v>8</v>
      </c>
      <c r="W12" s="5" t="s">
        <v>9</v>
      </c>
      <c r="X12" s="5" t="s">
        <v>10</v>
      </c>
      <c r="Y12" s="6" t="s">
        <v>11</v>
      </c>
      <c r="Z12" s="5" t="s">
        <v>12</v>
      </c>
      <c r="AA12" s="5" t="s">
        <v>13</v>
      </c>
      <c r="AB12" s="7" t="s">
        <v>14</v>
      </c>
    </row>
    <row r="13" spans="1:28" ht="23.25" thickBot="1" x14ac:dyDescent="0.4">
      <c r="A13" s="8">
        <v>7.5</v>
      </c>
      <c r="B13" s="9">
        <v>45</v>
      </c>
      <c r="C13" s="9">
        <v>337.5</v>
      </c>
      <c r="D13" s="9">
        <v>15</v>
      </c>
      <c r="E13" s="9">
        <v>-300</v>
      </c>
      <c r="F13" s="10">
        <f>(((M13*10)*K13)/(B13+D13))</f>
        <v>1.0625</v>
      </c>
      <c r="G13" s="11">
        <f>H13/$B$2</f>
        <v>6.3749999999999996E-3</v>
      </c>
      <c r="H13" s="10">
        <f>F13*(B13+D13)</f>
        <v>63.75</v>
      </c>
      <c r="I13" s="12">
        <v>0.75</v>
      </c>
      <c r="J13" s="13" t="s">
        <v>38</v>
      </c>
      <c r="K13" s="9">
        <v>25.5</v>
      </c>
      <c r="L13" s="14">
        <v>20</v>
      </c>
      <c r="M13" s="15">
        <f>ROUND(((($A$2/100)*$B$2)/L13)/10,2)</f>
        <v>0.25</v>
      </c>
      <c r="P13" s="8">
        <v>12.5</v>
      </c>
      <c r="Q13" s="9">
        <v>65</v>
      </c>
      <c r="R13" s="9">
        <v>812.5</v>
      </c>
      <c r="S13" s="9">
        <v>22</v>
      </c>
      <c r="T13" s="9">
        <v>-616</v>
      </c>
      <c r="U13" s="10">
        <f>(((AB13*10)*Z13)/(Q13+S13))</f>
        <v>3.7055172413793098</v>
      </c>
      <c r="V13" s="11">
        <f>W13/$B$2</f>
        <v>3.2237999999999996E-2</v>
      </c>
      <c r="W13" s="10">
        <f>U13*(Q13+S13)</f>
        <v>322.37999999999994</v>
      </c>
      <c r="X13" s="12">
        <v>0.74712643678160917</v>
      </c>
      <c r="Y13" s="13" t="s">
        <v>15</v>
      </c>
      <c r="Z13" s="9">
        <v>179.1</v>
      </c>
      <c r="AA13" s="14">
        <v>28</v>
      </c>
      <c r="AB13" s="15">
        <f>ROUND(((($A$2/100)*$B$2)/AA13)/10,2)</f>
        <v>0.18</v>
      </c>
    </row>
    <row r="15" spans="1:28" ht="16.5" thickBot="1" x14ac:dyDescent="0.3"/>
    <row r="16" spans="1:28" ht="27" thickBot="1" x14ac:dyDescent="0.45">
      <c r="A16" s="24" t="s">
        <v>65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  <c r="P16" s="24" t="s">
        <v>65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</row>
    <row r="17" spans="1:28" ht="21.75" thickBot="1" x14ac:dyDescent="0.4">
      <c r="A17" s="4" t="s">
        <v>2</v>
      </c>
      <c r="B17" s="5" t="s">
        <v>3</v>
      </c>
      <c r="C17" s="5" t="s">
        <v>4</v>
      </c>
      <c r="D17" s="5" t="s">
        <v>5</v>
      </c>
      <c r="E17" s="5" t="s">
        <v>6</v>
      </c>
      <c r="F17" s="5" t="s">
        <v>7</v>
      </c>
      <c r="G17" s="5" t="s">
        <v>8</v>
      </c>
      <c r="H17" s="5" t="s">
        <v>9</v>
      </c>
      <c r="I17" s="5" t="s">
        <v>10</v>
      </c>
      <c r="J17" s="6" t="s">
        <v>11</v>
      </c>
      <c r="K17" s="5" t="s">
        <v>12</v>
      </c>
      <c r="L17" s="5" t="s">
        <v>13</v>
      </c>
      <c r="M17" s="7" t="s">
        <v>14</v>
      </c>
      <c r="P17" s="4" t="s">
        <v>2</v>
      </c>
      <c r="Q17" s="5" t="s">
        <v>3</v>
      </c>
      <c r="R17" s="5" t="s">
        <v>4</v>
      </c>
      <c r="S17" s="5" t="s">
        <v>5</v>
      </c>
      <c r="T17" s="5" t="s">
        <v>6</v>
      </c>
      <c r="U17" s="5" t="s">
        <v>7</v>
      </c>
      <c r="V17" s="5" t="s">
        <v>8</v>
      </c>
      <c r="W17" s="5" t="s">
        <v>9</v>
      </c>
      <c r="X17" s="5" t="s">
        <v>10</v>
      </c>
      <c r="Y17" s="6" t="s">
        <v>11</v>
      </c>
      <c r="Z17" s="5" t="s">
        <v>12</v>
      </c>
      <c r="AA17" s="5" t="s">
        <v>13</v>
      </c>
      <c r="AB17" s="7" t="s">
        <v>14</v>
      </c>
    </row>
    <row r="18" spans="1:28" ht="23.25" thickBot="1" x14ac:dyDescent="0.4">
      <c r="A18" s="8">
        <v>12.5</v>
      </c>
      <c r="B18" s="9">
        <v>48</v>
      </c>
      <c r="C18" s="9">
        <v>600</v>
      </c>
      <c r="D18" s="9">
        <v>18</v>
      </c>
      <c r="E18" s="9">
        <v>-486</v>
      </c>
      <c r="F18" s="10">
        <f>(((M18*10)*K18)/(B18+D18))</f>
        <v>2.9018181818181814</v>
      </c>
      <c r="G18" s="11">
        <f>H18/$B$2</f>
        <v>1.9151999999999999E-2</v>
      </c>
      <c r="H18" s="10">
        <f>F18*(B18+D18)</f>
        <v>191.51999999999998</v>
      </c>
      <c r="I18" s="12">
        <v>0.72727272727272729</v>
      </c>
      <c r="J18" s="13" t="s">
        <v>15</v>
      </c>
      <c r="K18" s="9">
        <v>100.8</v>
      </c>
      <c r="L18" s="14">
        <v>27</v>
      </c>
      <c r="M18" s="15">
        <f>ROUND(((($A$2/100)*$B$2)/L18)/10,2)</f>
        <v>0.19</v>
      </c>
      <c r="P18" s="8">
        <v>5.5</v>
      </c>
      <c r="Q18" s="9">
        <v>59</v>
      </c>
      <c r="R18" s="9">
        <v>324.5</v>
      </c>
      <c r="S18" s="9">
        <v>7</v>
      </c>
      <c r="T18" s="9">
        <v>-189</v>
      </c>
      <c r="U18" s="10">
        <f>(((AB18*10)*Z18)/(Q18+S18))</f>
        <v>3.5207575757575755</v>
      </c>
      <c r="V18" s="11">
        <f>W18/$B$2</f>
        <v>2.3236999999999997E-2</v>
      </c>
      <c r="W18" s="10">
        <f>U18*(Q18+S18)</f>
        <v>232.36999999999998</v>
      </c>
      <c r="X18" s="12">
        <v>0.89393939393939392</v>
      </c>
      <c r="Y18" s="13" t="s">
        <v>40</v>
      </c>
      <c r="Z18" s="9">
        <v>122.3</v>
      </c>
      <c r="AA18" s="14">
        <v>27</v>
      </c>
      <c r="AB18" s="15">
        <f>ROUND(((($A$2/100)*$B$2)/AA18)/10,2)</f>
        <v>0.19</v>
      </c>
    </row>
    <row r="20" spans="1:28" ht="16.5" thickBot="1" x14ac:dyDescent="0.3"/>
    <row r="21" spans="1:28" ht="27" thickBot="1" x14ac:dyDescent="0.45">
      <c r="A21" s="24" t="s">
        <v>66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P21" s="24" t="s">
        <v>66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</row>
    <row r="22" spans="1:28" ht="21.75" thickBot="1" x14ac:dyDescent="0.4">
      <c r="A22" s="4" t="s">
        <v>2</v>
      </c>
      <c r="B22" s="5" t="s">
        <v>3</v>
      </c>
      <c r="C22" s="5" t="s">
        <v>4</v>
      </c>
      <c r="D22" s="5" t="s">
        <v>5</v>
      </c>
      <c r="E22" s="5" t="s">
        <v>6</v>
      </c>
      <c r="F22" s="5" t="s">
        <v>7</v>
      </c>
      <c r="G22" s="5" t="s">
        <v>8</v>
      </c>
      <c r="H22" s="5" t="s">
        <v>9</v>
      </c>
      <c r="I22" s="5" t="s">
        <v>10</v>
      </c>
      <c r="J22" s="6" t="s">
        <v>11</v>
      </c>
      <c r="K22" s="5" t="s">
        <v>12</v>
      </c>
      <c r="L22" s="5" t="s">
        <v>13</v>
      </c>
      <c r="M22" s="7" t="s">
        <v>14</v>
      </c>
      <c r="P22" s="18" t="s">
        <v>21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0"/>
    </row>
    <row r="23" spans="1:28" ht="23.25" thickBot="1" x14ac:dyDescent="0.4">
      <c r="A23" s="8">
        <v>12.5</v>
      </c>
      <c r="B23" s="9">
        <v>54</v>
      </c>
      <c r="C23" s="9">
        <v>675</v>
      </c>
      <c r="D23" s="9">
        <v>23</v>
      </c>
      <c r="E23" s="9">
        <v>-483</v>
      </c>
      <c r="F23" s="10">
        <f>(((M23*10)*K23)/(B23+D23))</f>
        <v>5.5044155844155842</v>
      </c>
      <c r="G23" s="11">
        <f>H23/$B$2</f>
        <v>4.2383999999999998E-2</v>
      </c>
      <c r="H23" s="10">
        <f>F23*(B23+D23)</f>
        <v>423.84</v>
      </c>
      <c r="I23" s="12">
        <v>0.70129870129870131</v>
      </c>
      <c r="J23" s="13" t="s">
        <v>24</v>
      </c>
      <c r="K23" s="9">
        <v>176.6</v>
      </c>
      <c r="L23" s="14">
        <v>21</v>
      </c>
      <c r="M23" s="15">
        <f>ROUND(((($A$2/100)*$B$2)/L23)/10,2)</f>
        <v>0.24</v>
      </c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</row>
    <row r="25" spans="1:28" ht="16.5" thickBot="1" x14ac:dyDescent="0.3"/>
    <row r="26" spans="1:28" ht="27" thickBot="1" x14ac:dyDescent="0.45">
      <c r="A26" s="24" t="s">
        <v>67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P26" s="24" t="s">
        <v>67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</row>
    <row r="27" spans="1:28" ht="21.75" thickBot="1" x14ac:dyDescent="0.4">
      <c r="A27" s="4" t="s">
        <v>2</v>
      </c>
      <c r="B27" s="5" t="s">
        <v>3</v>
      </c>
      <c r="C27" s="5" t="s">
        <v>4</v>
      </c>
      <c r="D27" s="5" t="s">
        <v>5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6" t="s">
        <v>11</v>
      </c>
      <c r="K27" s="5" t="s">
        <v>12</v>
      </c>
      <c r="L27" s="5" t="s">
        <v>13</v>
      </c>
      <c r="M27" s="7" t="s">
        <v>14</v>
      </c>
      <c r="P27" s="18" t="s">
        <v>21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spans="1:28" ht="23.25" thickBot="1" x14ac:dyDescent="0.4">
      <c r="A28" s="8">
        <v>13</v>
      </c>
      <c r="B28" s="9">
        <v>64</v>
      </c>
      <c r="C28" s="9">
        <v>832</v>
      </c>
      <c r="D28" s="9">
        <v>24</v>
      </c>
      <c r="E28" s="9">
        <v>-672</v>
      </c>
      <c r="F28" s="10">
        <f>(((M28*10)*K28)/(B28+D28))</f>
        <v>2.9127272727272726</v>
      </c>
      <c r="G28" s="11">
        <f>H28/$B$2</f>
        <v>2.5631999999999999E-2</v>
      </c>
      <c r="H28" s="10">
        <f>F28*(B28+D28)</f>
        <v>256.32</v>
      </c>
      <c r="I28" s="12">
        <v>0.72727272727272729</v>
      </c>
      <c r="J28" s="13" t="s">
        <v>15</v>
      </c>
      <c r="K28" s="9">
        <v>142.4</v>
      </c>
      <c r="L28" s="14">
        <v>28</v>
      </c>
      <c r="M28" s="15">
        <f>ROUND(((($A$2/100)*$B$2)/L28)/10,2)</f>
        <v>0.18</v>
      </c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3"/>
    </row>
    <row r="30" spans="1:28" ht="16.5" thickBot="1" x14ac:dyDescent="0.3"/>
    <row r="31" spans="1:28" ht="27" thickBot="1" x14ac:dyDescent="0.45">
      <c r="A31" s="24" t="s">
        <v>68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P31" s="24" t="s">
        <v>68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</row>
    <row r="32" spans="1:28" ht="21.75" thickBot="1" x14ac:dyDescent="0.4">
      <c r="A32" s="4" t="s">
        <v>2</v>
      </c>
      <c r="B32" s="5" t="s">
        <v>3</v>
      </c>
      <c r="C32" s="5" t="s">
        <v>4</v>
      </c>
      <c r="D32" s="5" t="s">
        <v>5</v>
      </c>
      <c r="E32" s="5" t="s">
        <v>6</v>
      </c>
      <c r="F32" s="5" t="s">
        <v>7</v>
      </c>
      <c r="G32" s="5" t="s">
        <v>8</v>
      </c>
      <c r="H32" s="5" t="s">
        <v>9</v>
      </c>
      <c r="I32" s="5" t="s">
        <v>10</v>
      </c>
      <c r="J32" s="6" t="s">
        <v>11</v>
      </c>
      <c r="K32" s="5" t="s">
        <v>12</v>
      </c>
      <c r="L32" s="5" t="s">
        <v>13</v>
      </c>
      <c r="M32" s="7" t="s">
        <v>14</v>
      </c>
      <c r="P32" s="4" t="s">
        <v>2</v>
      </c>
      <c r="Q32" s="5" t="s">
        <v>3</v>
      </c>
      <c r="R32" s="5" t="s">
        <v>4</v>
      </c>
      <c r="S32" s="5" t="s">
        <v>5</v>
      </c>
      <c r="T32" s="5" t="s">
        <v>6</v>
      </c>
      <c r="U32" s="5" t="s">
        <v>7</v>
      </c>
      <c r="V32" s="5" t="s">
        <v>8</v>
      </c>
      <c r="W32" s="5" t="s">
        <v>9</v>
      </c>
      <c r="X32" s="5" t="s">
        <v>10</v>
      </c>
      <c r="Y32" s="6" t="s">
        <v>11</v>
      </c>
      <c r="Z32" s="5" t="s">
        <v>12</v>
      </c>
      <c r="AA32" s="5" t="s">
        <v>13</v>
      </c>
      <c r="AB32" s="7" t="s">
        <v>14</v>
      </c>
    </row>
    <row r="33" spans="1:28" ht="23.25" thickBot="1" x14ac:dyDescent="0.4">
      <c r="A33" s="8">
        <v>10.5</v>
      </c>
      <c r="B33" s="9">
        <v>67</v>
      </c>
      <c r="C33" s="9">
        <v>703.5</v>
      </c>
      <c r="D33" s="9">
        <v>20</v>
      </c>
      <c r="E33" s="9">
        <v>-460</v>
      </c>
      <c r="F33" s="10">
        <f>(((M33*10)*K33)/(B33+D33))</f>
        <v>5.7174712643678163</v>
      </c>
      <c r="G33" s="11">
        <f>H33/$B$2</f>
        <v>4.9742000000000001E-2</v>
      </c>
      <c r="H33" s="10">
        <f>F33*(B33+D33)</f>
        <v>497.42</v>
      </c>
      <c r="I33" s="12">
        <v>0.77011494252873558</v>
      </c>
      <c r="J33" s="13" t="s">
        <v>15</v>
      </c>
      <c r="K33" s="9">
        <v>226.1</v>
      </c>
      <c r="L33" s="14">
        <v>23</v>
      </c>
      <c r="M33" s="15">
        <f>ROUND(((($A$2/100)*$B$2)/L33)/10,2)</f>
        <v>0.22</v>
      </c>
      <c r="P33" s="8">
        <v>10.5</v>
      </c>
      <c r="Q33" s="9">
        <v>66</v>
      </c>
      <c r="R33" s="9">
        <v>693</v>
      </c>
      <c r="S33" s="9">
        <v>21</v>
      </c>
      <c r="T33" s="9">
        <v>-588</v>
      </c>
      <c r="U33" s="10">
        <f>(((AB33*10)*Z33)/(Q33+S33))</f>
        <v>1.8124137931034481</v>
      </c>
      <c r="V33" s="11">
        <f>W33/$B$2</f>
        <v>1.5767999999999997E-2</v>
      </c>
      <c r="W33" s="10">
        <f>U33*(Q33+S33)</f>
        <v>157.67999999999998</v>
      </c>
      <c r="X33" s="12">
        <v>0.75862068965517238</v>
      </c>
      <c r="Y33" s="13" t="s">
        <v>38</v>
      </c>
      <c r="Z33" s="9">
        <v>87.6</v>
      </c>
      <c r="AA33" s="14">
        <v>28</v>
      </c>
      <c r="AB33" s="15">
        <f>ROUND(((($A$2/100)*$B$2)/AA33)/10,2)</f>
        <v>0.18</v>
      </c>
    </row>
    <row r="35" spans="1:28" ht="16.5" thickBot="1" x14ac:dyDescent="0.3"/>
    <row r="36" spans="1:28" ht="27" thickBot="1" x14ac:dyDescent="0.45">
      <c r="A36" s="24" t="s">
        <v>69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P36" s="24" t="s">
        <v>69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</row>
    <row r="37" spans="1:28" ht="21.75" thickBot="1" x14ac:dyDescent="0.4">
      <c r="A37" s="4" t="s">
        <v>2</v>
      </c>
      <c r="B37" s="5" t="s">
        <v>3</v>
      </c>
      <c r="C37" s="5" t="s">
        <v>4</v>
      </c>
      <c r="D37" s="5" t="s">
        <v>5</v>
      </c>
      <c r="E37" s="5" t="s">
        <v>6</v>
      </c>
      <c r="F37" s="5" t="s">
        <v>7</v>
      </c>
      <c r="G37" s="5" t="s">
        <v>8</v>
      </c>
      <c r="H37" s="5" t="s">
        <v>9</v>
      </c>
      <c r="I37" s="5" t="s">
        <v>10</v>
      </c>
      <c r="J37" s="6" t="s">
        <v>11</v>
      </c>
      <c r="K37" s="5" t="s">
        <v>12</v>
      </c>
      <c r="L37" s="5" t="s">
        <v>13</v>
      </c>
      <c r="M37" s="7" t="s">
        <v>14</v>
      </c>
      <c r="P37" s="18" t="s">
        <v>21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0"/>
    </row>
    <row r="38" spans="1:28" ht="23.25" thickBot="1" x14ac:dyDescent="0.4">
      <c r="A38" s="8">
        <v>5.5</v>
      </c>
      <c r="B38" s="9">
        <v>59</v>
      </c>
      <c r="C38" s="9">
        <v>324.5</v>
      </c>
      <c r="D38" s="9">
        <v>21</v>
      </c>
      <c r="E38" s="9">
        <v>-273</v>
      </c>
      <c r="F38" s="10">
        <f>(((M38*10)*K38)/(B38+D38))</f>
        <v>1.68625</v>
      </c>
      <c r="G38" s="11">
        <f>H38/$B$2</f>
        <v>1.349E-2</v>
      </c>
      <c r="H38" s="10">
        <f>F38*(B38+D38)</f>
        <v>134.9</v>
      </c>
      <c r="I38" s="12">
        <v>0.73750000000000004</v>
      </c>
      <c r="J38" s="13" t="s">
        <v>39</v>
      </c>
      <c r="K38" s="9">
        <v>35.5</v>
      </c>
      <c r="L38" s="14">
        <v>13</v>
      </c>
      <c r="M38" s="15">
        <f>ROUND(((($A$2/100)*$B$2)/L38)/10,2)</f>
        <v>0.38</v>
      </c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3"/>
    </row>
    <row r="40" spans="1:28" ht="16.5" thickBot="1" x14ac:dyDescent="0.3"/>
    <row r="41" spans="1:28" ht="27" thickBot="1" x14ac:dyDescent="0.45">
      <c r="A41" s="24" t="s">
        <v>70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P41" s="24" t="s">
        <v>70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</row>
    <row r="42" spans="1:28" ht="21.75" thickBot="1" x14ac:dyDescent="0.4">
      <c r="A42" s="4" t="s">
        <v>2</v>
      </c>
      <c r="B42" s="5" t="s">
        <v>3</v>
      </c>
      <c r="C42" s="5" t="s">
        <v>4</v>
      </c>
      <c r="D42" s="5" t="s">
        <v>5</v>
      </c>
      <c r="E42" s="5" t="s">
        <v>6</v>
      </c>
      <c r="F42" s="5" t="s">
        <v>7</v>
      </c>
      <c r="G42" s="5" t="s">
        <v>8</v>
      </c>
      <c r="H42" s="5" t="s">
        <v>9</v>
      </c>
      <c r="I42" s="5" t="s">
        <v>10</v>
      </c>
      <c r="J42" s="6" t="s">
        <v>11</v>
      </c>
      <c r="K42" s="5" t="s">
        <v>12</v>
      </c>
      <c r="L42" s="5" t="s">
        <v>13</v>
      </c>
      <c r="M42" s="7" t="s">
        <v>14</v>
      </c>
      <c r="P42" s="18" t="s">
        <v>21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0"/>
    </row>
    <row r="43" spans="1:28" ht="23.25" thickBot="1" x14ac:dyDescent="0.4">
      <c r="A43" s="8">
        <v>20.5</v>
      </c>
      <c r="B43" s="9">
        <v>49</v>
      </c>
      <c r="C43" s="9">
        <v>1004.5</v>
      </c>
      <c r="D43" s="9">
        <v>19</v>
      </c>
      <c r="E43" s="9">
        <v>-513</v>
      </c>
      <c r="F43" s="10">
        <f>(((M43*10)*K43)/(B43+D43))</f>
        <v>13.353088235294116</v>
      </c>
      <c r="G43" s="11">
        <f>H43/$B$2</f>
        <v>9.0800999999999993E-2</v>
      </c>
      <c r="H43" s="10">
        <f>F43*(B43+D43)</f>
        <v>908.00999999999988</v>
      </c>
      <c r="I43" s="12">
        <v>0.72058823529411764</v>
      </c>
      <c r="J43" s="13" t="s">
        <v>18</v>
      </c>
      <c r="K43" s="9">
        <v>477.9</v>
      </c>
      <c r="L43" s="14">
        <v>27</v>
      </c>
      <c r="M43" s="15">
        <f>ROUND(((($A$2/100)*$B$2)/L43)/10,2)</f>
        <v>0.19</v>
      </c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3"/>
    </row>
    <row r="45" spans="1:28" ht="16.5" thickBot="1" x14ac:dyDescent="0.3"/>
    <row r="46" spans="1:28" ht="27" thickBot="1" x14ac:dyDescent="0.45">
      <c r="A46" s="24" t="s">
        <v>71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P46" s="24" t="s">
        <v>71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</row>
    <row r="47" spans="1:28" ht="21.75" thickBot="1" x14ac:dyDescent="0.4">
      <c r="A47" s="18" t="s">
        <v>21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P47" s="4" t="s">
        <v>2</v>
      </c>
      <c r="Q47" s="5" t="s">
        <v>3</v>
      </c>
      <c r="R47" s="5" t="s">
        <v>4</v>
      </c>
      <c r="S47" s="5" t="s">
        <v>5</v>
      </c>
      <c r="T47" s="5" t="s">
        <v>6</v>
      </c>
      <c r="U47" s="5" t="s">
        <v>7</v>
      </c>
      <c r="V47" s="5" t="s">
        <v>8</v>
      </c>
      <c r="W47" s="5" t="s">
        <v>9</v>
      </c>
      <c r="X47" s="5" t="s">
        <v>10</v>
      </c>
      <c r="Y47" s="6" t="s">
        <v>11</v>
      </c>
      <c r="Z47" s="5" t="s">
        <v>12</v>
      </c>
      <c r="AA47" s="5" t="s">
        <v>13</v>
      </c>
      <c r="AB47" s="7" t="s">
        <v>14</v>
      </c>
    </row>
    <row r="48" spans="1:28" ht="23.25" thickBot="1" x14ac:dyDescent="0.4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  <c r="P48" s="8">
        <v>9</v>
      </c>
      <c r="Q48" s="9">
        <v>33</v>
      </c>
      <c r="R48" s="9">
        <v>297</v>
      </c>
      <c r="S48" s="9">
        <v>14</v>
      </c>
      <c r="T48" s="9">
        <v>-210</v>
      </c>
      <c r="U48" s="10">
        <f>(((AB48*10)*Z48)/(Q48+S48))</f>
        <v>5.4485106382978721</v>
      </c>
      <c r="V48" s="11">
        <f>W48/$B$2</f>
        <v>2.5607999999999999E-2</v>
      </c>
      <c r="W48" s="10">
        <f>U48*(Q48+S48)</f>
        <v>256.08</v>
      </c>
      <c r="X48" s="12">
        <v>0.7021276595744681</v>
      </c>
      <c r="Y48" s="13" t="s">
        <v>24</v>
      </c>
      <c r="Z48" s="9">
        <v>77.599999999999994</v>
      </c>
      <c r="AA48" s="14">
        <v>15</v>
      </c>
      <c r="AB48" s="15">
        <f>ROUND(((($A$2/100)*$B$2)/AA48)/10,2)</f>
        <v>0.33</v>
      </c>
    </row>
    <row r="50" spans="1:28" ht="16.5" thickBot="1" x14ac:dyDescent="0.3"/>
    <row r="51" spans="1:28" ht="27" thickBot="1" x14ac:dyDescent="0.45">
      <c r="A51" s="24" t="s">
        <v>72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P51" s="24" t="s">
        <v>72</v>
      </c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</row>
    <row r="52" spans="1:28" ht="21.75" thickBot="1" x14ac:dyDescent="0.4">
      <c r="A52" s="4" t="s">
        <v>2</v>
      </c>
      <c r="B52" s="5" t="s">
        <v>3</v>
      </c>
      <c r="C52" s="5" t="s">
        <v>4</v>
      </c>
      <c r="D52" s="5" t="s">
        <v>5</v>
      </c>
      <c r="E52" s="5" t="s">
        <v>6</v>
      </c>
      <c r="F52" s="5" t="s">
        <v>7</v>
      </c>
      <c r="G52" s="5" t="s">
        <v>8</v>
      </c>
      <c r="H52" s="5" t="s">
        <v>9</v>
      </c>
      <c r="I52" s="5" t="s">
        <v>10</v>
      </c>
      <c r="J52" s="6" t="s">
        <v>11</v>
      </c>
      <c r="K52" s="5" t="s">
        <v>12</v>
      </c>
      <c r="L52" s="5" t="s">
        <v>13</v>
      </c>
      <c r="M52" s="7" t="s">
        <v>14</v>
      </c>
      <c r="P52" s="4" t="s">
        <v>2</v>
      </c>
      <c r="Q52" s="5" t="s">
        <v>3</v>
      </c>
      <c r="R52" s="5" t="s">
        <v>4</v>
      </c>
      <c r="S52" s="5" t="s">
        <v>5</v>
      </c>
      <c r="T52" s="5" t="s">
        <v>6</v>
      </c>
      <c r="U52" s="5" t="s">
        <v>7</v>
      </c>
      <c r="V52" s="5" t="s">
        <v>8</v>
      </c>
      <c r="W52" s="5" t="s">
        <v>9</v>
      </c>
      <c r="X52" s="5" t="s">
        <v>10</v>
      </c>
      <c r="Y52" s="6" t="s">
        <v>11</v>
      </c>
      <c r="Z52" s="5" t="s">
        <v>12</v>
      </c>
      <c r="AA52" s="5" t="s">
        <v>13</v>
      </c>
      <c r="AB52" s="7" t="s">
        <v>14</v>
      </c>
    </row>
    <row r="53" spans="1:28" ht="23.25" thickBot="1" x14ac:dyDescent="0.4">
      <c r="A53" s="8">
        <v>13</v>
      </c>
      <c r="B53" s="9">
        <v>36</v>
      </c>
      <c r="C53" s="9">
        <v>468</v>
      </c>
      <c r="D53" s="9">
        <v>11</v>
      </c>
      <c r="E53" s="9">
        <v>-330</v>
      </c>
      <c r="F53" s="10">
        <f>(((M53*10)*K53)/(B53+D53))</f>
        <v>4.6514893617021276</v>
      </c>
      <c r="G53" s="11">
        <f>H53/$B$2</f>
        <v>2.1861999999999999E-2</v>
      </c>
      <c r="H53" s="10">
        <f>F53*(B53+D53)</f>
        <v>218.62</v>
      </c>
      <c r="I53" s="12">
        <v>0.76595744680851063</v>
      </c>
      <c r="J53" s="13" t="s">
        <v>27</v>
      </c>
      <c r="K53" s="9">
        <v>128.6</v>
      </c>
      <c r="L53" s="14">
        <v>30</v>
      </c>
      <c r="M53" s="15">
        <f>ROUND(((($A$2/100)*$B$2)/L53)/10,2)</f>
        <v>0.17</v>
      </c>
      <c r="P53" s="8">
        <v>11</v>
      </c>
      <c r="Q53" s="9">
        <v>38</v>
      </c>
      <c r="R53" s="9">
        <v>418</v>
      </c>
      <c r="S53" s="9">
        <v>16</v>
      </c>
      <c r="T53" s="9">
        <v>-240</v>
      </c>
      <c r="U53" s="10">
        <f>(((AB53*10)*Z53)/(Q53+S53))</f>
        <v>10.217777777777778</v>
      </c>
      <c r="V53" s="11">
        <f>W53/$B$2</f>
        <v>5.5175999999999996E-2</v>
      </c>
      <c r="W53" s="10">
        <f>U53*(Q53+S53)</f>
        <v>551.76</v>
      </c>
      <c r="X53" s="12">
        <v>0.70370370370370372</v>
      </c>
      <c r="Y53" s="13" t="s">
        <v>41</v>
      </c>
      <c r="Z53" s="9">
        <v>167.2</v>
      </c>
      <c r="AA53" s="14">
        <v>15</v>
      </c>
      <c r="AB53" s="15">
        <f>ROUND(((($A$2/100)*$B$2)/AA53)/10,2)</f>
        <v>0.33</v>
      </c>
    </row>
    <row r="55" spans="1:28" ht="16.5" thickBot="1" x14ac:dyDescent="0.3"/>
    <row r="56" spans="1:28" ht="27" thickBot="1" x14ac:dyDescent="0.45">
      <c r="A56" s="24" t="s">
        <v>73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6"/>
      <c r="P56" s="24" t="s">
        <v>73</v>
      </c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</row>
    <row r="57" spans="1:28" ht="21.75" thickBot="1" x14ac:dyDescent="0.4">
      <c r="A57" s="18" t="s">
        <v>21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P57" s="4" t="s">
        <v>2</v>
      </c>
      <c r="Q57" s="5" t="s">
        <v>3</v>
      </c>
      <c r="R57" s="5" t="s">
        <v>4</v>
      </c>
      <c r="S57" s="5" t="s">
        <v>5</v>
      </c>
      <c r="T57" s="5" t="s">
        <v>6</v>
      </c>
      <c r="U57" s="5" t="s">
        <v>7</v>
      </c>
      <c r="V57" s="5" t="s">
        <v>8</v>
      </c>
      <c r="W57" s="5" t="s">
        <v>9</v>
      </c>
      <c r="X57" s="5" t="s">
        <v>10</v>
      </c>
      <c r="Y57" s="6" t="s">
        <v>11</v>
      </c>
      <c r="Z57" s="5" t="s">
        <v>12</v>
      </c>
      <c r="AA57" s="5" t="s">
        <v>13</v>
      </c>
      <c r="AB57" s="7" t="s">
        <v>14</v>
      </c>
    </row>
    <row r="58" spans="1:28" ht="23.25" thickBot="1" x14ac:dyDescent="0.4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3"/>
      <c r="P58" s="8">
        <v>6</v>
      </c>
      <c r="Q58" s="9">
        <v>46</v>
      </c>
      <c r="R58" s="9">
        <v>276</v>
      </c>
      <c r="S58" s="9">
        <v>4</v>
      </c>
      <c r="T58" s="9">
        <v>-108</v>
      </c>
      <c r="U58" s="10">
        <f>(((AB58*10)*Z58)/(Q58+S58))</f>
        <v>6.0039999999999996</v>
      </c>
      <c r="V58" s="11">
        <f>W58/$B$2</f>
        <v>3.0019999999999998E-2</v>
      </c>
      <c r="W58" s="10">
        <f>U58*(Q58+S58)</f>
        <v>300.2</v>
      </c>
      <c r="X58" s="12">
        <v>0.92</v>
      </c>
      <c r="Y58" s="13" t="s">
        <v>42</v>
      </c>
      <c r="Z58" s="9">
        <v>158</v>
      </c>
      <c r="AA58" s="14">
        <v>27</v>
      </c>
      <c r="AB58" s="15">
        <f>ROUND(((($A$2/100)*$B$2)/AA58)/10,2)</f>
        <v>0.19</v>
      </c>
    </row>
    <row r="60" spans="1:28" ht="16.5" thickBot="1" x14ac:dyDescent="0.3"/>
    <row r="61" spans="1:28" ht="27" thickBot="1" x14ac:dyDescent="0.45">
      <c r="A61" s="24" t="s">
        <v>74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6"/>
      <c r="P61" s="24" t="s">
        <v>74</v>
      </c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</row>
    <row r="62" spans="1:28" ht="21.75" thickBot="1" x14ac:dyDescent="0.4">
      <c r="A62" s="4" t="s">
        <v>2</v>
      </c>
      <c r="B62" s="5" t="s">
        <v>3</v>
      </c>
      <c r="C62" s="5" t="s">
        <v>4</v>
      </c>
      <c r="D62" s="5" t="s">
        <v>5</v>
      </c>
      <c r="E62" s="5" t="s">
        <v>6</v>
      </c>
      <c r="F62" s="5" t="s">
        <v>7</v>
      </c>
      <c r="G62" s="5" t="s">
        <v>8</v>
      </c>
      <c r="H62" s="5" t="s">
        <v>9</v>
      </c>
      <c r="I62" s="5" t="s">
        <v>10</v>
      </c>
      <c r="J62" s="6" t="s">
        <v>11</v>
      </c>
      <c r="K62" s="5" t="s">
        <v>12</v>
      </c>
      <c r="L62" s="5" t="s">
        <v>13</v>
      </c>
      <c r="M62" s="7" t="s">
        <v>14</v>
      </c>
      <c r="P62" s="4" t="s">
        <v>2</v>
      </c>
      <c r="Q62" s="5" t="s">
        <v>3</v>
      </c>
      <c r="R62" s="5" t="s">
        <v>4</v>
      </c>
      <c r="S62" s="5" t="s">
        <v>5</v>
      </c>
      <c r="T62" s="5" t="s">
        <v>6</v>
      </c>
      <c r="U62" s="5" t="s">
        <v>7</v>
      </c>
      <c r="V62" s="5" t="s">
        <v>8</v>
      </c>
      <c r="W62" s="5" t="s">
        <v>9</v>
      </c>
      <c r="X62" s="5" t="s">
        <v>10</v>
      </c>
      <c r="Y62" s="6" t="s">
        <v>11</v>
      </c>
      <c r="Z62" s="5" t="s">
        <v>12</v>
      </c>
      <c r="AA62" s="5" t="s">
        <v>13</v>
      </c>
      <c r="AB62" s="7" t="s">
        <v>14</v>
      </c>
    </row>
    <row r="63" spans="1:28" ht="23.25" thickBot="1" x14ac:dyDescent="0.4">
      <c r="A63" s="8">
        <v>8</v>
      </c>
      <c r="B63" s="9">
        <v>29</v>
      </c>
      <c r="C63" s="9">
        <v>232</v>
      </c>
      <c r="D63" s="9">
        <v>11</v>
      </c>
      <c r="E63" s="9">
        <v>-154</v>
      </c>
      <c r="F63" s="10">
        <f>(((M63*10)*K63)/(B63+D63))</f>
        <v>6.2999999999999989</v>
      </c>
      <c r="G63" s="11">
        <f>H63/$B$2</f>
        <v>2.5199999999999993E-2</v>
      </c>
      <c r="H63" s="10">
        <f>F63*(B63+D63)</f>
        <v>251.99999999999994</v>
      </c>
      <c r="I63" s="12">
        <v>0.72499999999999998</v>
      </c>
      <c r="J63" s="13" t="s">
        <v>25</v>
      </c>
      <c r="K63" s="9">
        <v>70</v>
      </c>
      <c r="L63" s="14">
        <v>14</v>
      </c>
      <c r="M63" s="15">
        <f>ROUND(((($A$2/100)*$B$2)/L63)/10,2)</f>
        <v>0.36</v>
      </c>
      <c r="P63" s="8">
        <v>15</v>
      </c>
      <c r="Q63" s="9">
        <v>35</v>
      </c>
      <c r="R63" s="9">
        <v>525</v>
      </c>
      <c r="S63" s="9">
        <v>10</v>
      </c>
      <c r="T63" s="9">
        <v>-280</v>
      </c>
      <c r="U63" s="10">
        <f>(((AB63*10)*Z63)/(Q63+S63))</f>
        <v>9.44</v>
      </c>
      <c r="V63" s="11">
        <f>W63/$B$2</f>
        <v>4.2479999999999997E-2</v>
      </c>
      <c r="W63" s="10">
        <f>U63*(Q63+S63)</f>
        <v>424.79999999999995</v>
      </c>
      <c r="X63" s="12">
        <v>0.77777777777777779</v>
      </c>
      <c r="Y63" s="13" t="s">
        <v>34</v>
      </c>
      <c r="Z63" s="9">
        <v>236</v>
      </c>
      <c r="AA63" s="14">
        <v>28</v>
      </c>
      <c r="AB63" s="15">
        <f>ROUND(((($A$2/100)*$B$2)/AA63)/10,2)</f>
        <v>0.18</v>
      </c>
    </row>
    <row r="65" spans="1:28" ht="16.5" thickBot="1" x14ac:dyDescent="0.3"/>
    <row r="66" spans="1:28" ht="27" thickBot="1" x14ac:dyDescent="0.45">
      <c r="A66" s="24" t="s">
        <v>75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6"/>
      <c r="P66" s="24" t="s">
        <v>75</v>
      </c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6"/>
    </row>
    <row r="67" spans="1:28" ht="21.75" thickBot="1" x14ac:dyDescent="0.4">
      <c r="A67" s="4" t="s">
        <v>2</v>
      </c>
      <c r="B67" s="5" t="s">
        <v>3</v>
      </c>
      <c r="C67" s="5" t="s">
        <v>4</v>
      </c>
      <c r="D67" s="5" t="s">
        <v>5</v>
      </c>
      <c r="E67" s="5" t="s">
        <v>6</v>
      </c>
      <c r="F67" s="5" t="s">
        <v>7</v>
      </c>
      <c r="G67" s="5" t="s">
        <v>8</v>
      </c>
      <c r="H67" s="5" t="s">
        <v>9</v>
      </c>
      <c r="I67" s="5" t="s">
        <v>10</v>
      </c>
      <c r="J67" s="6" t="s">
        <v>11</v>
      </c>
      <c r="K67" s="5" t="s">
        <v>12</v>
      </c>
      <c r="L67" s="5" t="s">
        <v>13</v>
      </c>
      <c r="M67" s="7" t="s">
        <v>14</v>
      </c>
      <c r="P67" s="4" t="s">
        <v>2</v>
      </c>
      <c r="Q67" s="5" t="s">
        <v>3</v>
      </c>
      <c r="R67" s="5" t="s">
        <v>4</v>
      </c>
      <c r="S67" s="5" t="s">
        <v>5</v>
      </c>
      <c r="T67" s="5" t="s">
        <v>6</v>
      </c>
      <c r="U67" s="5" t="s">
        <v>7</v>
      </c>
      <c r="V67" s="5" t="s">
        <v>8</v>
      </c>
      <c r="W67" s="5" t="s">
        <v>9</v>
      </c>
      <c r="X67" s="5" t="s">
        <v>10</v>
      </c>
      <c r="Y67" s="6" t="s">
        <v>11</v>
      </c>
      <c r="Z67" s="5" t="s">
        <v>12</v>
      </c>
      <c r="AA67" s="5" t="s">
        <v>13</v>
      </c>
      <c r="AB67" s="7" t="s">
        <v>14</v>
      </c>
    </row>
    <row r="68" spans="1:28" ht="23.25" thickBot="1" x14ac:dyDescent="0.4">
      <c r="A68" s="8">
        <v>13</v>
      </c>
      <c r="B68" s="9">
        <v>31</v>
      </c>
      <c r="C68" s="9">
        <v>403</v>
      </c>
      <c r="D68" s="9">
        <v>11</v>
      </c>
      <c r="E68" s="9">
        <v>-242</v>
      </c>
      <c r="F68" s="10">
        <f>(((M68*10)*K68)/(B68+D68))</f>
        <v>8.3566666666666674</v>
      </c>
      <c r="G68" s="11">
        <f>H68/$B$2</f>
        <v>3.5098000000000004E-2</v>
      </c>
      <c r="H68" s="10">
        <f>F68*(B68+D68)</f>
        <v>350.98</v>
      </c>
      <c r="I68" s="12">
        <v>0.73809523809523814</v>
      </c>
      <c r="J68" s="13" t="s">
        <v>24</v>
      </c>
      <c r="K68" s="9">
        <v>152.6</v>
      </c>
      <c r="L68" s="14">
        <v>22</v>
      </c>
      <c r="M68" s="15">
        <f>ROUND(((($A$2/100)*$B$2)/L68)/10,2)</f>
        <v>0.23</v>
      </c>
      <c r="P68" s="8">
        <v>8.5</v>
      </c>
      <c r="Q68" s="9">
        <v>43</v>
      </c>
      <c r="R68" s="9">
        <v>365.5</v>
      </c>
      <c r="S68" s="9">
        <v>9</v>
      </c>
      <c r="T68" s="9">
        <v>-243</v>
      </c>
      <c r="U68" s="10">
        <f>(((AB68*10)*Z68)/(Q68+S68))</f>
        <v>4.0959615384615384</v>
      </c>
      <c r="V68" s="11">
        <f>W68/$B$2</f>
        <v>2.1299000000000002E-2</v>
      </c>
      <c r="W68" s="10">
        <f>U68*(Q68+S68)</f>
        <v>212.99</v>
      </c>
      <c r="X68" s="12">
        <v>0.82692307692307687</v>
      </c>
      <c r="Y68" s="13" t="s">
        <v>43</v>
      </c>
      <c r="Z68" s="9">
        <v>112.1</v>
      </c>
      <c r="AA68" s="14">
        <v>27</v>
      </c>
      <c r="AB68" s="15">
        <f>ROUND(((($A$2/100)*$B$2)/AA68)/10,2)</f>
        <v>0.19</v>
      </c>
    </row>
    <row r="70" spans="1:28" ht="16.5" thickBot="1" x14ac:dyDescent="0.3"/>
    <row r="71" spans="1:28" ht="27" thickBot="1" x14ac:dyDescent="0.45">
      <c r="A71" s="24" t="s">
        <v>76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6"/>
      <c r="P71" s="24" t="s">
        <v>76</v>
      </c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6"/>
    </row>
    <row r="72" spans="1:28" ht="21.75" thickBot="1" x14ac:dyDescent="0.4">
      <c r="A72" s="4" t="s">
        <v>2</v>
      </c>
      <c r="B72" s="5" t="s">
        <v>3</v>
      </c>
      <c r="C72" s="5" t="s">
        <v>4</v>
      </c>
      <c r="D72" s="5" t="s">
        <v>5</v>
      </c>
      <c r="E72" s="5" t="s">
        <v>6</v>
      </c>
      <c r="F72" s="5" t="s">
        <v>7</v>
      </c>
      <c r="G72" s="5" t="s">
        <v>8</v>
      </c>
      <c r="H72" s="5" t="s">
        <v>9</v>
      </c>
      <c r="I72" s="5" t="s">
        <v>10</v>
      </c>
      <c r="J72" s="6" t="s">
        <v>11</v>
      </c>
      <c r="K72" s="5" t="s">
        <v>12</v>
      </c>
      <c r="L72" s="5" t="s">
        <v>13</v>
      </c>
      <c r="M72" s="7" t="s">
        <v>14</v>
      </c>
      <c r="P72" s="4" t="s">
        <v>2</v>
      </c>
      <c r="Q72" s="5" t="s">
        <v>3</v>
      </c>
      <c r="R72" s="5" t="s">
        <v>4</v>
      </c>
      <c r="S72" s="5" t="s">
        <v>5</v>
      </c>
      <c r="T72" s="5" t="s">
        <v>6</v>
      </c>
      <c r="U72" s="5" t="s">
        <v>7</v>
      </c>
      <c r="V72" s="5" t="s">
        <v>8</v>
      </c>
      <c r="W72" s="5" t="s">
        <v>9</v>
      </c>
      <c r="X72" s="5" t="s">
        <v>10</v>
      </c>
      <c r="Y72" s="6" t="s">
        <v>11</v>
      </c>
      <c r="Z72" s="5" t="s">
        <v>12</v>
      </c>
      <c r="AA72" s="5" t="s">
        <v>13</v>
      </c>
      <c r="AB72" s="7" t="s">
        <v>14</v>
      </c>
    </row>
    <row r="73" spans="1:28" ht="23.25" thickBot="1" x14ac:dyDescent="0.4">
      <c r="A73" s="8">
        <v>9.5</v>
      </c>
      <c r="B73" s="9">
        <v>29</v>
      </c>
      <c r="C73" s="9">
        <v>275.5</v>
      </c>
      <c r="D73" s="9">
        <v>9</v>
      </c>
      <c r="E73" s="9">
        <v>-144</v>
      </c>
      <c r="F73" s="10">
        <f>(((M73*10)*K73)/(B73+D73))</f>
        <v>10.10763157894737</v>
      </c>
      <c r="G73" s="11">
        <f>H73/$B$2</f>
        <v>3.8409000000000006E-2</v>
      </c>
      <c r="H73" s="10">
        <f>F73*(B73+D73)</f>
        <v>384.09000000000003</v>
      </c>
      <c r="I73" s="12">
        <v>0.76315789473684215</v>
      </c>
      <c r="J73" s="13" t="s">
        <v>24</v>
      </c>
      <c r="K73" s="9">
        <v>123.9</v>
      </c>
      <c r="L73" s="14">
        <v>16</v>
      </c>
      <c r="M73" s="15">
        <f>ROUND(((($A$2/100)*$B$2)/L73)/10,2)</f>
        <v>0.31</v>
      </c>
      <c r="P73" s="8">
        <v>4</v>
      </c>
      <c r="Q73" s="9">
        <v>32</v>
      </c>
      <c r="R73" s="9">
        <v>128</v>
      </c>
      <c r="S73" s="9">
        <v>11</v>
      </c>
      <c r="T73" s="9">
        <v>-66</v>
      </c>
      <c r="U73" s="10">
        <f>(((AB73*10)*Z73)/(Q73+S73))</f>
        <v>10.307441860465115</v>
      </c>
      <c r="V73" s="11">
        <f>W73/$B$2</f>
        <v>4.4322E-2</v>
      </c>
      <c r="W73" s="10">
        <f>U73*(Q73+S73)</f>
        <v>443.21999999999997</v>
      </c>
      <c r="X73" s="12">
        <v>0.7441860465116279</v>
      </c>
      <c r="Y73" s="13" t="s">
        <v>32</v>
      </c>
      <c r="Z73" s="9">
        <v>53.4</v>
      </c>
      <c r="AA73" s="14">
        <v>6</v>
      </c>
      <c r="AB73" s="15">
        <f>ROUND(((($A$2/100)*$B$2)/AA73)/10,2)</f>
        <v>0.83</v>
      </c>
    </row>
    <row r="75" spans="1:28" ht="16.5" thickBot="1" x14ac:dyDescent="0.3"/>
    <row r="76" spans="1:28" ht="27" thickBot="1" x14ac:dyDescent="0.45">
      <c r="A76" s="24" t="s">
        <v>77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6"/>
      <c r="P76" s="24" t="s">
        <v>77</v>
      </c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6"/>
    </row>
    <row r="77" spans="1:28" ht="21.75" thickBot="1" x14ac:dyDescent="0.4">
      <c r="A77" s="4" t="s">
        <v>2</v>
      </c>
      <c r="B77" s="5" t="s">
        <v>3</v>
      </c>
      <c r="C77" s="5" t="s">
        <v>4</v>
      </c>
      <c r="D77" s="5" t="s">
        <v>5</v>
      </c>
      <c r="E77" s="5" t="s">
        <v>6</v>
      </c>
      <c r="F77" s="5" t="s">
        <v>7</v>
      </c>
      <c r="G77" s="5" t="s">
        <v>8</v>
      </c>
      <c r="H77" s="5" t="s">
        <v>9</v>
      </c>
      <c r="I77" s="5" t="s">
        <v>10</v>
      </c>
      <c r="J77" s="6" t="s">
        <v>11</v>
      </c>
      <c r="K77" s="5" t="s">
        <v>12</v>
      </c>
      <c r="L77" s="5" t="s">
        <v>13</v>
      </c>
      <c r="M77" s="7" t="s">
        <v>14</v>
      </c>
      <c r="P77" s="18" t="s">
        <v>21</v>
      </c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20"/>
    </row>
    <row r="78" spans="1:28" ht="23.25" thickBot="1" x14ac:dyDescent="0.4">
      <c r="A78" s="8">
        <v>11.5</v>
      </c>
      <c r="B78" s="9">
        <v>32</v>
      </c>
      <c r="C78" s="9">
        <v>368</v>
      </c>
      <c r="D78" s="9">
        <v>9</v>
      </c>
      <c r="E78" s="9">
        <v>-261</v>
      </c>
      <c r="F78" s="10">
        <f>(((M78*10)*K78)/(B78+D78))</f>
        <v>4.0965853658536586</v>
      </c>
      <c r="G78" s="11">
        <f>H78/$B$2</f>
        <v>1.6796000000000002E-2</v>
      </c>
      <c r="H78" s="10">
        <f>F78*(B78+D78)</f>
        <v>167.96</v>
      </c>
      <c r="I78" s="12">
        <v>0.78048780487804881</v>
      </c>
      <c r="J78" s="13" t="s">
        <v>23</v>
      </c>
      <c r="K78" s="9">
        <v>98.8</v>
      </c>
      <c r="L78" s="14">
        <v>29</v>
      </c>
      <c r="M78" s="15">
        <f>ROUND(((($A$2/100)*$B$2)/L78)/10,2)</f>
        <v>0.17</v>
      </c>
      <c r="P78" s="21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3"/>
    </row>
    <row r="80" spans="1:28" ht="16.5" thickBot="1" x14ac:dyDescent="0.3"/>
    <row r="81" spans="1:28" ht="27" thickBot="1" x14ac:dyDescent="0.45">
      <c r="A81" s="24" t="s">
        <v>78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6"/>
      <c r="P81" s="24" t="s">
        <v>78</v>
      </c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6"/>
    </row>
    <row r="82" spans="1:28" ht="21.75" thickBot="1" x14ac:dyDescent="0.4">
      <c r="A82" s="4" t="s">
        <v>2</v>
      </c>
      <c r="B82" s="5" t="s">
        <v>3</v>
      </c>
      <c r="C82" s="5" t="s">
        <v>4</v>
      </c>
      <c r="D82" s="5" t="s">
        <v>5</v>
      </c>
      <c r="E82" s="5" t="s">
        <v>6</v>
      </c>
      <c r="F82" s="5" t="s">
        <v>7</v>
      </c>
      <c r="G82" s="5" t="s">
        <v>8</v>
      </c>
      <c r="H82" s="5" t="s">
        <v>9</v>
      </c>
      <c r="I82" s="5" t="s">
        <v>10</v>
      </c>
      <c r="J82" s="6" t="s">
        <v>11</v>
      </c>
      <c r="K82" s="5" t="s">
        <v>12</v>
      </c>
      <c r="L82" s="5" t="s">
        <v>13</v>
      </c>
      <c r="M82" s="7" t="s">
        <v>14</v>
      </c>
      <c r="P82" s="4" t="s">
        <v>2</v>
      </c>
      <c r="Q82" s="5" t="s">
        <v>3</v>
      </c>
      <c r="R82" s="5" t="s">
        <v>4</v>
      </c>
      <c r="S82" s="5" t="s">
        <v>5</v>
      </c>
      <c r="T82" s="5" t="s">
        <v>6</v>
      </c>
      <c r="U82" s="5" t="s">
        <v>7</v>
      </c>
      <c r="V82" s="5" t="s">
        <v>8</v>
      </c>
      <c r="W82" s="5" t="s">
        <v>9</v>
      </c>
      <c r="X82" s="5" t="s">
        <v>10</v>
      </c>
      <c r="Y82" s="6" t="s">
        <v>11</v>
      </c>
      <c r="Z82" s="5" t="s">
        <v>12</v>
      </c>
      <c r="AA82" s="5" t="s">
        <v>13</v>
      </c>
      <c r="AB82" s="7" t="s">
        <v>14</v>
      </c>
    </row>
    <row r="83" spans="1:28" ht="23.25" thickBot="1" x14ac:dyDescent="0.4">
      <c r="A83" s="8">
        <v>14</v>
      </c>
      <c r="B83" s="9">
        <v>29</v>
      </c>
      <c r="C83" s="9">
        <v>406</v>
      </c>
      <c r="D83" s="9">
        <v>12</v>
      </c>
      <c r="E83" s="9">
        <v>-312</v>
      </c>
      <c r="F83" s="10">
        <f>(((M83*10)*K83)/(B83+D83))</f>
        <v>3.9760975609756093</v>
      </c>
      <c r="G83" s="11">
        <f>H83/$B$2</f>
        <v>1.6301999999999997E-2</v>
      </c>
      <c r="H83" s="10">
        <f>F83*(B83+D83)</f>
        <v>163.01999999999998</v>
      </c>
      <c r="I83" s="12">
        <v>0.70731707317073167</v>
      </c>
      <c r="J83" s="13" t="s">
        <v>34</v>
      </c>
      <c r="K83" s="9">
        <v>85.8</v>
      </c>
      <c r="L83" s="14">
        <v>26</v>
      </c>
      <c r="M83" s="15">
        <f>ROUND(((($A$2/100)*$B$2)/L83)/10,2)</f>
        <v>0.19</v>
      </c>
      <c r="P83" s="8">
        <v>9</v>
      </c>
      <c r="Q83" s="9">
        <v>13</v>
      </c>
      <c r="R83" s="9">
        <v>117</v>
      </c>
      <c r="S83" s="9">
        <v>4</v>
      </c>
      <c r="T83" s="9">
        <v>-60</v>
      </c>
      <c r="U83" s="10">
        <f>(((AB83*10)*Z83)/(Q83+S83))</f>
        <v>10.404705882352943</v>
      </c>
      <c r="V83" s="11">
        <f>W83/$B$2</f>
        <v>1.7688000000000002E-2</v>
      </c>
      <c r="W83" s="10">
        <f>U83*(Q83+S83)</f>
        <v>176.88000000000002</v>
      </c>
      <c r="X83" s="12">
        <v>0.76470588235294112</v>
      </c>
      <c r="Y83" s="13" t="s">
        <v>24</v>
      </c>
      <c r="Z83" s="9">
        <v>53.6</v>
      </c>
      <c r="AA83" s="14">
        <v>15</v>
      </c>
      <c r="AB83" s="15">
        <f>ROUND(((($A$2/100)*$B$2)/AA83)/10,2)</f>
        <v>0.33</v>
      </c>
    </row>
    <row r="85" spans="1:28" ht="16.5" thickBot="1" x14ac:dyDescent="0.3"/>
    <row r="86" spans="1:28" ht="27" thickBot="1" x14ac:dyDescent="0.45">
      <c r="A86" s="24" t="s">
        <v>79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6"/>
      <c r="P86" s="24" t="s">
        <v>79</v>
      </c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6"/>
    </row>
    <row r="87" spans="1:28" x14ac:dyDescent="0.25">
      <c r="A87" s="18" t="s">
        <v>21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0"/>
      <c r="P87" s="18" t="s">
        <v>21</v>
      </c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20"/>
    </row>
    <row r="88" spans="1:28" ht="16.5" thickBot="1" x14ac:dyDescent="0.3">
      <c r="A88" s="21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3"/>
      <c r="P88" s="21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3"/>
    </row>
    <row r="90" spans="1:28" ht="16.5" thickBot="1" x14ac:dyDescent="0.3"/>
    <row r="91" spans="1:28" ht="27" thickBot="1" x14ac:dyDescent="0.45">
      <c r="A91" s="24" t="s">
        <v>80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6"/>
      <c r="P91" s="24" t="s">
        <v>80</v>
      </c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6"/>
    </row>
    <row r="92" spans="1:28" ht="21.75" thickBot="1" x14ac:dyDescent="0.4">
      <c r="A92" s="4" t="s">
        <v>2</v>
      </c>
      <c r="B92" s="5" t="s">
        <v>3</v>
      </c>
      <c r="C92" s="5" t="s">
        <v>4</v>
      </c>
      <c r="D92" s="5" t="s">
        <v>5</v>
      </c>
      <c r="E92" s="5" t="s">
        <v>6</v>
      </c>
      <c r="F92" s="5" t="s">
        <v>7</v>
      </c>
      <c r="G92" s="5" t="s">
        <v>8</v>
      </c>
      <c r="H92" s="5" t="s">
        <v>9</v>
      </c>
      <c r="I92" s="5" t="s">
        <v>10</v>
      </c>
      <c r="J92" s="6" t="s">
        <v>11</v>
      </c>
      <c r="K92" s="5" t="s">
        <v>12</v>
      </c>
      <c r="L92" s="5" t="s">
        <v>13</v>
      </c>
      <c r="M92" s="7" t="s">
        <v>14</v>
      </c>
      <c r="P92" s="18" t="s">
        <v>21</v>
      </c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20"/>
    </row>
    <row r="93" spans="1:28" ht="23.25" thickBot="1" x14ac:dyDescent="0.4">
      <c r="A93" s="8">
        <v>7.5</v>
      </c>
      <c r="B93" s="9">
        <v>18</v>
      </c>
      <c r="C93" s="9">
        <v>135</v>
      </c>
      <c r="D93" s="9">
        <v>6</v>
      </c>
      <c r="E93" s="9">
        <v>-84</v>
      </c>
      <c r="F93" s="10">
        <f>(((M93*10)*K93)/(B93+D93))</f>
        <v>6.93</v>
      </c>
      <c r="G93" s="11">
        <f>H93/$B$2</f>
        <v>1.6632000000000001E-2</v>
      </c>
      <c r="H93" s="10">
        <f>F93*(B93+D93)</f>
        <v>166.32</v>
      </c>
      <c r="I93" s="12">
        <v>0.75</v>
      </c>
      <c r="J93" s="13" t="s">
        <v>34</v>
      </c>
      <c r="K93" s="9">
        <v>46.2</v>
      </c>
      <c r="L93" s="14">
        <v>14</v>
      </c>
      <c r="M93" s="15">
        <f>ROUND(((($A$2/100)*$B$2)/L93)/10,2)</f>
        <v>0.36</v>
      </c>
      <c r="P93" s="21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3"/>
    </row>
    <row r="95" spans="1:28" ht="16.5" thickBot="1" x14ac:dyDescent="0.3"/>
    <row r="96" spans="1:28" ht="27" thickBot="1" x14ac:dyDescent="0.45">
      <c r="A96" s="24" t="s">
        <v>81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6"/>
      <c r="P96" s="24" t="s">
        <v>81</v>
      </c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6"/>
    </row>
    <row r="97" spans="1:28" ht="21.75" thickBot="1" x14ac:dyDescent="0.4">
      <c r="A97" s="18" t="s">
        <v>21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0"/>
      <c r="P97" s="4" t="s">
        <v>2</v>
      </c>
      <c r="Q97" s="5" t="s">
        <v>3</v>
      </c>
      <c r="R97" s="5" t="s">
        <v>4</v>
      </c>
      <c r="S97" s="5" t="s">
        <v>5</v>
      </c>
      <c r="T97" s="5" t="s">
        <v>6</v>
      </c>
      <c r="U97" s="5" t="s">
        <v>7</v>
      </c>
      <c r="V97" s="5" t="s">
        <v>8</v>
      </c>
      <c r="W97" s="5" t="s">
        <v>9</v>
      </c>
      <c r="X97" s="5" t="s">
        <v>10</v>
      </c>
      <c r="Y97" s="6" t="s">
        <v>11</v>
      </c>
      <c r="Z97" s="5" t="s">
        <v>12</v>
      </c>
      <c r="AA97" s="5" t="s">
        <v>13</v>
      </c>
      <c r="AB97" s="7" t="s">
        <v>14</v>
      </c>
    </row>
    <row r="98" spans="1:28" ht="23.25" thickBot="1" x14ac:dyDescent="0.4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/>
      <c r="P98" s="8">
        <v>16.5</v>
      </c>
      <c r="Q98" s="9">
        <v>24</v>
      </c>
      <c r="R98" s="9">
        <v>396</v>
      </c>
      <c r="S98" s="9">
        <v>9</v>
      </c>
      <c r="T98" s="9">
        <v>-198</v>
      </c>
      <c r="U98" s="10">
        <f>(((AB98*10)*Z98)/(Q98+S98))</f>
        <v>13.340000000000003</v>
      </c>
      <c r="V98" s="11">
        <f>W98/$B$2</f>
        <v>4.4022000000000013E-2</v>
      </c>
      <c r="W98" s="10">
        <f>U98*(Q98+S98)</f>
        <v>440.22000000000014</v>
      </c>
      <c r="X98" s="12">
        <v>0.72727272727272729</v>
      </c>
      <c r="Y98" s="13" t="s">
        <v>18</v>
      </c>
      <c r="Z98" s="9">
        <v>191.4</v>
      </c>
      <c r="AA98" s="14">
        <v>22</v>
      </c>
      <c r="AB98" s="15">
        <f>ROUND(((($A$2/100)*$B$2)/AA98)/10,2)</f>
        <v>0.23</v>
      </c>
    </row>
    <row r="100" spans="1:28" ht="16.5" thickBot="1" x14ac:dyDescent="0.3"/>
    <row r="101" spans="1:28" ht="27" thickBot="1" x14ac:dyDescent="0.45">
      <c r="A101" s="24" t="s">
        <v>82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6"/>
      <c r="P101" s="24" t="s">
        <v>82</v>
      </c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6"/>
    </row>
    <row r="102" spans="1:28" ht="21.75" thickBot="1" x14ac:dyDescent="0.4">
      <c r="A102" s="4" t="s">
        <v>2</v>
      </c>
      <c r="B102" s="5" t="s">
        <v>3</v>
      </c>
      <c r="C102" s="5" t="s">
        <v>4</v>
      </c>
      <c r="D102" s="5" t="s">
        <v>5</v>
      </c>
      <c r="E102" s="5" t="s">
        <v>6</v>
      </c>
      <c r="F102" s="5" t="s">
        <v>7</v>
      </c>
      <c r="G102" s="5" t="s">
        <v>8</v>
      </c>
      <c r="H102" s="5" t="s">
        <v>9</v>
      </c>
      <c r="I102" s="5" t="s">
        <v>10</v>
      </c>
      <c r="J102" s="6" t="s">
        <v>11</v>
      </c>
      <c r="K102" s="5" t="s">
        <v>12</v>
      </c>
      <c r="L102" s="5" t="s">
        <v>13</v>
      </c>
      <c r="M102" s="7" t="s">
        <v>14</v>
      </c>
      <c r="P102" s="4" t="s">
        <v>2</v>
      </c>
      <c r="Q102" s="5" t="s">
        <v>3</v>
      </c>
      <c r="R102" s="5" t="s">
        <v>4</v>
      </c>
      <c r="S102" s="5" t="s">
        <v>5</v>
      </c>
      <c r="T102" s="5" t="s">
        <v>6</v>
      </c>
      <c r="U102" s="5" t="s">
        <v>7</v>
      </c>
      <c r="V102" s="5" t="s">
        <v>8</v>
      </c>
      <c r="W102" s="5" t="s">
        <v>9</v>
      </c>
      <c r="X102" s="5" t="s">
        <v>10</v>
      </c>
      <c r="Y102" s="6" t="s">
        <v>11</v>
      </c>
      <c r="Z102" s="5" t="s">
        <v>12</v>
      </c>
      <c r="AA102" s="5" t="s">
        <v>13</v>
      </c>
      <c r="AB102" s="7" t="s">
        <v>14</v>
      </c>
    </row>
    <row r="103" spans="1:28" ht="23.25" thickBot="1" x14ac:dyDescent="0.4">
      <c r="A103" s="8">
        <v>2</v>
      </c>
      <c r="B103" s="9">
        <v>18</v>
      </c>
      <c r="C103" s="9">
        <v>36</v>
      </c>
      <c r="D103" s="9">
        <v>7</v>
      </c>
      <c r="E103" s="9">
        <v>-21</v>
      </c>
      <c r="F103" s="10">
        <f>(((M103*10)*K103)/(B103+D103))</f>
        <v>6.68</v>
      </c>
      <c r="G103" s="11">
        <f>H103/$B$2</f>
        <v>1.67E-2</v>
      </c>
      <c r="H103" s="10">
        <f>F103*(B103+D103)</f>
        <v>167</v>
      </c>
      <c r="I103" s="12">
        <v>0.72</v>
      </c>
      <c r="J103" s="13" t="s">
        <v>32</v>
      </c>
      <c r="K103" s="9">
        <v>10</v>
      </c>
      <c r="L103" s="14">
        <v>3</v>
      </c>
      <c r="M103" s="15">
        <f>ROUND(((($A$2/100)*$B$2)/L103)/10,2)</f>
        <v>1.67</v>
      </c>
      <c r="P103" s="8">
        <v>11</v>
      </c>
      <c r="Q103" s="9">
        <v>17</v>
      </c>
      <c r="R103" s="9">
        <v>187</v>
      </c>
      <c r="S103" s="9">
        <v>6</v>
      </c>
      <c r="T103" s="9">
        <v>-102</v>
      </c>
      <c r="U103" s="10">
        <f>(((AB103*10)*Z103)/(Q103+S103))</f>
        <v>10.137391304347826</v>
      </c>
      <c r="V103" s="11">
        <f>W103/$B$2</f>
        <v>2.3316E-2</v>
      </c>
      <c r="W103" s="10">
        <f>U103*(Q103+S103)</f>
        <v>233.16</v>
      </c>
      <c r="X103" s="12">
        <v>0.73913043478260865</v>
      </c>
      <c r="Y103" s="13" t="s">
        <v>32</v>
      </c>
      <c r="Z103" s="9">
        <v>80.400000000000006</v>
      </c>
      <c r="AA103" s="14">
        <v>17</v>
      </c>
      <c r="AB103" s="15">
        <f>ROUND(((($A$2/100)*$B$2)/AA103)/10,2)</f>
        <v>0.28999999999999998</v>
      </c>
    </row>
    <row r="105" spans="1:28" ht="16.5" thickBot="1" x14ac:dyDescent="0.3"/>
    <row r="106" spans="1:28" ht="27" thickBot="1" x14ac:dyDescent="0.45">
      <c r="A106" s="24" t="s">
        <v>83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6"/>
      <c r="P106" s="24" t="s">
        <v>83</v>
      </c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6"/>
    </row>
    <row r="107" spans="1:28" ht="23.1" customHeight="1" thickBot="1" x14ac:dyDescent="0.4">
      <c r="A107" s="18" t="s">
        <v>21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0"/>
      <c r="P107" s="4" t="s">
        <v>2</v>
      </c>
      <c r="Q107" s="5" t="s">
        <v>3</v>
      </c>
      <c r="R107" s="5" t="s">
        <v>4</v>
      </c>
      <c r="S107" s="5" t="s">
        <v>5</v>
      </c>
      <c r="T107" s="5" t="s">
        <v>6</v>
      </c>
      <c r="U107" s="5" t="s">
        <v>7</v>
      </c>
      <c r="V107" s="5" t="s">
        <v>8</v>
      </c>
      <c r="W107" s="5" t="s">
        <v>9</v>
      </c>
      <c r="X107" s="5" t="s">
        <v>10</v>
      </c>
      <c r="Y107" s="6" t="s">
        <v>11</v>
      </c>
      <c r="Z107" s="5" t="s">
        <v>12</v>
      </c>
      <c r="AA107" s="5" t="s">
        <v>13</v>
      </c>
      <c r="AB107" s="7" t="s">
        <v>14</v>
      </c>
    </row>
    <row r="108" spans="1:28" ht="21.95" customHeight="1" thickBot="1" x14ac:dyDescent="0.4">
      <c r="A108" s="21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3"/>
      <c r="P108" s="8">
        <v>30</v>
      </c>
      <c r="Q108" s="9">
        <v>28</v>
      </c>
      <c r="R108" s="9">
        <v>840</v>
      </c>
      <c r="S108" s="9">
        <v>10</v>
      </c>
      <c r="T108" s="9">
        <v>-230</v>
      </c>
      <c r="U108" s="10">
        <f>(((AB108*10)*Z108)/(Q108+S108))</f>
        <v>34.875789473684208</v>
      </c>
      <c r="V108" s="11">
        <f>W108/$B$2</f>
        <v>0.13252800000000001</v>
      </c>
      <c r="W108" s="10">
        <f>U108*(Q108+S108)</f>
        <v>1325.28</v>
      </c>
      <c r="X108" s="12">
        <v>0.73684210526315785</v>
      </c>
      <c r="Y108" s="13" t="s">
        <v>44</v>
      </c>
      <c r="Z108" s="9">
        <v>602.4</v>
      </c>
      <c r="AA108" s="14">
        <v>23</v>
      </c>
      <c r="AB108" s="15">
        <f>ROUND(((($A$2/100)*$B$2)/AA108)/10,2)</f>
        <v>0.22</v>
      </c>
    </row>
    <row r="110" spans="1:28" ht="16.5" thickBot="1" x14ac:dyDescent="0.3"/>
    <row r="111" spans="1:28" ht="27" thickBot="1" x14ac:dyDescent="0.45">
      <c r="A111" s="24" t="s">
        <v>84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6"/>
      <c r="P111" s="24" t="s">
        <v>84</v>
      </c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6"/>
    </row>
    <row r="112" spans="1:28" ht="21.75" thickBot="1" x14ac:dyDescent="0.4">
      <c r="A112" s="4" t="s">
        <v>2</v>
      </c>
      <c r="B112" s="5" t="s">
        <v>3</v>
      </c>
      <c r="C112" s="5" t="s">
        <v>4</v>
      </c>
      <c r="D112" s="5" t="s">
        <v>5</v>
      </c>
      <c r="E112" s="5" t="s">
        <v>6</v>
      </c>
      <c r="F112" s="5" t="s">
        <v>7</v>
      </c>
      <c r="G112" s="5" t="s">
        <v>8</v>
      </c>
      <c r="H112" s="5" t="s">
        <v>9</v>
      </c>
      <c r="I112" s="5" t="s">
        <v>10</v>
      </c>
      <c r="J112" s="6" t="s">
        <v>11</v>
      </c>
      <c r="K112" s="5" t="s">
        <v>12</v>
      </c>
      <c r="L112" s="5" t="s">
        <v>13</v>
      </c>
      <c r="M112" s="7" t="s">
        <v>14</v>
      </c>
      <c r="P112" s="4" t="s">
        <v>2</v>
      </c>
      <c r="Q112" s="5" t="s">
        <v>3</v>
      </c>
      <c r="R112" s="5" t="s">
        <v>4</v>
      </c>
      <c r="S112" s="5" t="s">
        <v>5</v>
      </c>
      <c r="T112" s="5" t="s">
        <v>6</v>
      </c>
      <c r="U112" s="5" t="s">
        <v>7</v>
      </c>
      <c r="V112" s="5" t="s">
        <v>8</v>
      </c>
      <c r="W112" s="5" t="s">
        <v>9</v>
      </c>
      <c r="X112" s="5" t="s">
        <v>10</v>
      </c>
      <c r="Y112" s="6" t="s">
        <v>11</v>
      </c>
      <c r="Z112" s="5" t="s">
        <v>12</v>
      </c>
      <c r="AA112" s="5" t="s">
        <v>13</v>
      </c>
      <c r="AB112" s="7" t="s">
        <v>14</v>
      </c>
    </row>
    <row r="113" spans="1:28" ht="23.25" thickBot="1" x14ac:dyDescent="0.4">
      <c r="A113" s="8">
        <v>8.5</v>
      </c>
      <c r="B113" s="9">
        <v>33</v>
      </c>
      <c r="C113" s="9">
        <v>280.5</v>
      </c>
      <c r="D113" s="9">
        <v>9</v>
      </c>
      <c r="E113" s="9">
        <v>-234</v>
      </c>
      <c r="F113" s="10">
        <f>(((M113*10)*K113)/(B113+D113))</f>
        <v>1.7235714285714285</v>
      </c>
      <c r="G113" s="11">
        <f>H113/$B$2</f>
        <v>7.2389999999999998E-3</v>
      </c>
      <c r="H113" s="10">
        <f>F113*(B113+D113)</f>
        <v>72.39</v>
      </c>
      <c r="I113" s="12">
        <v>0.7857142857142857</v>
      </c>
      <c r="J113" s="13" t="s">
        <v>35</v>
      </c>
      <c r="K113" s="9">
        <v>38.1</v>
      </c>
      <c r="L113" s="14">
        <v>26</v>
      </c>
      <c r="M113" s="15">
        <f>ROUND(((($A$2/100)*$B$2)/L113)/10,2)</f>
        <v>0.19</v>
      </c>
      <c r="P113" s="8">
        <v>9</v>
      </c>
      <c r="Q113" s="9">
        <v>33</v>
      </c>
      <c r="R113" s="9">
        <v>297</v>
      </c>
      <c r="S113" s="9">
        <v>9</v>
      </c>
      <c r="T113" s="9">
        <v>-243</v>
      </c>
      <c r="U113" s="10">
        <f>(((AB113*10)*Z113)/(Q113+S113))</f>
        <v>2.0628571428571427</v>
      </c>
      <c r="V113" s="11">
        <f>W113/$B$2</f>
        <v>8.6639999999999998E-3</v>
      </c>
      <c r="W113" s="10">
        <f>U113*(Q113+S113)</f>
        <v>86.64</v>
      </c>
      <c r="X113" s="12">
        <v>0.7857142857142857</v>
      </c>
      <c r="Y113" s="13" t="s">
        <v>29</v>
      </c>
      <c r="Z113" s="9">
        <v>45.6</v>
      </c>
      <c r="AA113" s="14">
        <v>27</v>
      </c>
      <c r="AB113" s="15">
        <f>ROUND(((($A$2/100)*$B$2)/AA113)/10,2)</f>
        <v>0.19</v>
      </c>
    </row>
    <row r="115" spans="1:28" ht="16.5" thickBot="1" x14ac:dyDescent="0.3"/>
    <row r="116" spans="1:28" ht="27" thickBot="1" x14ac:dyDescent="0.45">
      <c r="A116" s="24" t="s">
        <v>85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6"/>
      <c r="P116" s="24" t="s">
        <v>85</v>
      </c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6"/>
    </row>
    <row r="117" spans="1:28" ht="21.75" thickBot="1" x14ac:dyDescent="0.4">
      <c r="A117" s="4" t="s">
        <v>2</v>
      </c>
      <c r="B117" s="5" t="s">
        <v>3</v>
      </c>
      <c r="C117" s="5" t="s">
        <v>4</v>
      </c>
      <c r="D117" s="5" t="s">
        <v>5</v>
      </c>
      <c r="E117" s="5" t="s">
        <v>6</v>
      </c>
      <c r="F117" s="5" t="s">
        <v>7</v>
      </c>
      <c r="G117" s="5" t="s">
        <v>8</v>
      </c>
      <c r="H117" s="5" t="s">
        <v>9</v>
      </c>
      <c r="I117" s="5" t="s">
        <v>10</v>
      </c>
      <c r="J117" s="6" t="s">
        <v>11</v>
      </c>
      <c r="K117" s="5" t="s">
        <v>12</v>
      </c>
      <c r="L117" s="5" t="s">
        <v>13</v>
      </c>
      <c r="M117" s="7" t="s">
        <v>14</v>
      </c>
      <c r="P117" s="4" t="s">
        <v>2</v>
      </c>
      <c r="Q117" s="5" t="s">
        <v>3</v>
      </c>
      <c r="R117" s="5" t="s">
        <v>4</v>
      </c>
      <c r="S117" s="5" t="s">
        <v>5</v>
      </c>
      <c r="T117" s="5" t="s">
        <v>6</v>
      </c>
      <c r="U117" s="5" t="s">
        <v>7</v>
      </c>
      <c r="V117" s="5" t="s">
        <v>8</v>
      </c>
      <c r="W117" s="5" t="s">
        <v>9</v>
      </c>
      <c r="X117" s="5" t="s">
        <v>10</v>
      </c>
      <c r="Y117" s="6" t="s">
        <v>11</v>
      </c>
      <c r="Z117" s="5" t="s">
        <v>12</v>
      </c>
      <c r="AA117" s="5" t="s">
        <v>13</v>
      </c>
      <c r="AB117" s="7" t="s">
        <v>14</v>
      </c>
    </row>
    <row r="118" spans="1:28" ht="23.25" thickBot="1" x14ac:dyDescent="0.4">
      <c r="A118" s="8">
        <v>15</v>
      </c>
      <c r="B118" s="9">
        <v>42</v>
      </c>
      <c r="C118" s="9">
        <v>630</v>
      </c>
      <c r="D118" s="9">
        <v>17</v>
      </c>
      <c r="E118" s="9">
        <v>-493</v>
      </c>
      <c r="F118" s="10">
        <f>(((M118*10)*K118)/(B118+D118))</f>
        <v>3.6074576271186447</v>
      </c>
      <c r="G118" s="11">
        <f>H118/$B$2</f>
        <v>2.1284000000000004E-2</v>
      </c>
      <c r="H118" s="10">
        <f>F118*(B118+D118)</f>
        <v>212.84000000000003</v>
      </c>
      <c r="I118" s="12">
        <v>0.71186440677966101</v>
      </c>
      <c r="J118" s="13" t="s">
        <v>34</v>
      </c>
      <c r="K118" s="9">
        <v>125.2</v>
      </c>
      <c r="L118" s="14">
        <v>29</v>
      </c>
      <c r="M118" s="15">
        <f>ROUND(((($A$2/100)*$B$2)/L118)/10,2)</f>
        <v>0.17</v>
      </c>
      <c r="P118" s="8">
        <v>16.5</v>
      </c>
      <c r="Q118" s="9">
        <v>44</v>
      </c>
      <c r="R118" s="9">
        <v>726</v>
      </c>
      <c r="S118" s="9">
        <v>18</v>
      </c>
      <c r="T118" s="9">
        <v>-450</v>
      </c>
      <c r="U118" s="10">
        <f>(((AB118*10)*Z118)/(Q118+S118))</f>
        <v>8.5032258064516135</v>
      </c>
      <c r="V118" s="11">
        <f>W118/$B$2</f>
        <v>5.2720000000000003E-2</v>
      </c>
      <c r="W118" s="10">
        <f>U118*(Q118+S118)</f>
        <v>527.20000000000005</v>
      </c>
      <c r="X118" s="12">
        <v>0.70967741935483875</v>
      </c>
      <c r="Y118" s="13" t="s">
        <v>32</v>
      </c>
      <c r="Z118" s="9">
        <v>263.60000000000002</v>
      </c>
      <c r="AA118" s="14">
        <v>25</v>
      </c>
      <c r="AB118" s="15">
        <f>ROUND(((($A$2/100)*$B$2)/AA118)/10,2)</f>
        <v>0.2</v>
      </c>
    </row>
  </sheetData>
  <mergeCells count="63">
    <mergeCell ref="A16:M16"/>
    <mergeCell ref="P16:AB16"/>
    <mergeCell ref="A21:M21"/>
    <mergeCell ref="P21:AB21"/>
    <mergeCell ref="J1:R2"/>
    <mergeCell ref="A4:M4"/>
    <mergeCell ref="P4:AB4"/>
    <mergeCell ref="A6:M6"/>
    <mergeCell ref="P6:AB6"/>
    <mergeCell ref="A11:M11"/>
    <mergeCell ref="P11:AB11"/>
    <mergeCell ref="A26:M26"/>
    <mergeCell ref="P26:AB26"/>
    <mergeCell ref="P27:AB28"/>
    <mergeCell ref="A31:M31"/>
    <mergeCell ref="P31:AB31"/>
    <mergeCell ref="A36:M36"/>
    <mergeCell ref="P36:AB36"/>
    <mergeCell ref="A41:M41"/>
    <mergeCell ref="P41:AB41"/>
    <mergeCell ref="A46:M46"/>
    <mergeCell ref="P46:AB46"/>
    <mergeCell ref="P37:AB38"/>
    <mergeCell ref="P42:AB43"/>
    <mergeCell ref="A66:M66"/>
    <mergeCell ref="P66:AB66"/>
    <mergeCell ref="A71:M71"/>
    <mergeCell ref="P71:AB71"/>
    <mergeCell ref="A51:M51"/>
    <mergeCell ref="P51:AB51"/>
    <mergeCell ref="A56:M56"/>
    <mergeCell ref="P56:AB56"/>
    <mergeCell ref="A61:M61"/>
    <mergeCell ref="P61:AB61"/>
    <mergeCell ref="A76:M76"/>
    <mergeCell ref="P76:AB76"/>
    <mergeCell ref="A81:M81"/>
    <mergeCell ref="P81:AB81"/>
    <mergeCell ref="A86:M86"/>
    <mergeCell ref="P86:AB86"/>
    <mergeCell ref="P77:AB78"/>
    <mergeCell ref="A91:M91"/>
    <mergeCell ref="P91:AB91"/>
    <mergeCell ref="A96:M96"/>
    <mergeCell ref="P96:AB96"/>
    <mergeCell ref="A101:M101"/>
    <mergeCell ref="P101:AB101"/>
    <mergeCell ref="P87:AB88"/>
    <mergeCell ref="P92:AB93"/>
    <mergeCell ref="A116:M116"/>
    <mergeCell ref="P116:AB116"/>
    <mergeCell ref="A7:M8"/>
    <mergeCell ref="A47:M48"/>
    <mergeCell ref="A57:M58"/>
    <mergeCell ref="A87:M88"/>
    <mergeCell ref="A97:M98"/>
    <mergeCell ref="A107:M108"/>
    <mergeCell ref="P7:AB8"/>
    <mergeCell ref="P22:AB23"/>
    <mergeCell ref="A106:M106"/>
    <mergeCell ref="P106:AB106"/>
    <mergeCell ref="A111:M111"/>
    <mergeCell ref="P111:AB111"/>
  </mergeCells>
  <conditionalFormatting sqref="K13">
    <cfRule type="iconSet" priority="308">
      <iconSet iconSet="3Arrows">
        <cfvo type="percent" val="0"/>
        <cfvo type="num" val="1"/>
        <cfvo type="num" val="1"/>
      </iconSet>
    </cfRule>
  </conditionalFormatting>
  <conditionalFormatting sqref="K18">
    <cfRule type="iconSet" priority="307">
      <iconSet iconSet="3Arrows">
        <cfvo type="percent" val="0"/>
        <cfvo type="num" val="1"/>
        <cfvo type="num" val="1"/>
      </iconSet>
    </cfRule>
  </conditionalFormatting>
  <conditionalFormatting sqref="K28">
    <cfRule type="iconSet" priority="306">
      <iconSet iconSet="3Arrows">
        <cfvo type="percent" val="0"/>
        <cfvo type="num" val="1"/>
        <cfvo type="num" val="1"/>
      </iconSet>
    </cfRule>
  </conditionalFormatting>
  <conditionalFormatting sqref="K33">
    <cfRule type="iconSet" priority="305">
      <iconSet iconSet="3Arrows">
        <cfvo type="percent" val="0"/>
        <cfvo type="num" val="1"/>
        <cfvo type="num" val="1"/>
      </iconSet>
    </cfRule>
  </conditionalFormatting>
  <conditionalFormatting sqref="K38">
    <cfRule type="iconSet" priority="304">
      <iconSet iconSet="3Arrows">
        <cfvo type="percent" val="0"/>
        <cfvo type="num" val="1"/>
        <cfvo type="num" val="1"/>
      </iconSet>
    </cfRule>
  </conditionalFormatting>
  <conditionalFormatting sqref="K43">
    <cfRule type="iconSet" priority="303">
      <iconSet iconSet="3Arrows">
        <cfvo type="percent" val="0"/>
        <cfvo type="num" val="1"/>
        <cfvo type="num" val="1"/>
      </iconSet>
    </cfRule>
  </conditionalFormatting>
  <conditionalFormatting sqref="K53">
    <cfRule type="iconSet" priority="301">
      <iconSet iconSet="3Arrows">
        <cfvo type="percent" val="0"/>
        <cfvo type="num" val="1"/>
        <cfvo type="num" val="1"/>
      </iconSet>
    </cfRule>
  </conditionalFormatting>
  <conditionalFormatting sqref="K68">
    <cfRule type="iconSet" priority="299">
      <iconSet iconSet="3Arrows">
        <cfvo type="percent" val="0"/>
        <cfvo type="num" val="1"/>
        <cfvo type="num" val="1"/>
      </iconSet>
    </cfRule>
  </conditionalFormatting>
  <conditionalFormatting sqref="K73">
    <cfRule type="iconSet" priority="298">
      <iconSet iconSet="3Arrows">
        <cfvo type="percent" val="0"/>
        <cfvo type="num" val="1"/>
        <cfvo type="num" val="1"/>
      </iconSet>
    </cfRule>
  </conditionalFormatting>
  <conditionalFormatting sqref="K78">
    <cfRule type="iconSet" priority="297">
      <iconSet iconSet="3Arrows">
        <cfvo type="percent" val="0"/>
        <cfvo type="num" val="1"/>
        <cfvo type="num" val="1"/>
      </iconSet>
    </cfRule>
  </conditionalFormatting>
  <conditionalFormatting sqref="K83">
    <cfRule type="iconSet" priority="296">
      <iconSet iconSet="3Arrows">
        <cfvo type="percent" val="0"/>
        <cfvo type="num" val="1"/>
        <cfvo type="num" val="1"/>
      </iconSet>
    </cfRule>
  </conditionalFormatting>
  <conditionalFormatting sqref="K93">
    <cfRule type="iconSet" priority="294">
      <iconSet iconSet="3Arrows">
        <cfvo type="percent" val="0"/>
        <cfvo type="num" val="1"/>
        <cfvo type="num" val="1"/>
      </iconSet>
    </cfRule>
  </conditionalFormatting>
  <conditionalFormatting sqref="K103">
    <cfRule type="iconSet" priority="292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290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289">
      <iconSet iconSet="3Arrows">
        <cfvo type="percent" val="0"/>
        <cfvo type="num" val="1"/>
        <cfvo type="num" val="1"/>
      </iconSet>
    </cfRule>
  </conditionalFormatting>
  <conditionalFormatting sqref="Z18">
    <cfRule type="iconSet" priority="287">
      <iconSet iconSet="3Arrows">
        <cfvo type="percent" val="0"/>
        <cfvo type="num" val="1"/>
        <cfvo type="num" val="1"/>
      </iconSet>
    </cfRule>
  </conditionalFormatting>
  <conditionalFormatting sqref="Z48">
    <cfRule type="iconSet" priority="283">
      <iconSet iconSet="3Arrows">
        <cfvo type="percent" val="0"/>
        <cfvo type="num" val="1"/>
        <cfvo type="num" val="1"/>
      </iconSet>
    </cfRule>
  </conditionalFormatting>
  <conditionalFormatting sqref="Z58">
    <cfRule type="iconSet" priority="282">
      <iconSet iconSet="3Arrows">
        <cfvo type="percent" val="0"/>
        <cfvo type="num" val="1"/>
        <cfvo type="num" val="1"/>
      </iconSet>
    </cfRule>
  </conditionalFormatting>
  <conditionalFormatting sqref="Z63">
    <cfRule type="iconSet" priority="281">
      <iconSet iconSet="3Arrows">
        <cfvo type="percent" val="0"/>
        <cfvo type="num" val="1"/>
        <cfvo type="num" val="1"/>
      </iconSet>
    </cfRule>
  </conditionalFormatting>
  <conditionalFormatting sqref="Z68">
    <cfRule type="iconSet" priority="280">
      <iconSet iconSet="3Arrows">
        <cfvo type="percent" val="0"/>
        <cfvo type="num" val="1"/>
        <cfvo type="num" val="1"/>
      </iconSet>
    </cfRule>
  </conditionalFormatting>
  <conditionalFormatting sqref="Z83">
    <cfRule type="iconSet" priority="278">
      <iconSet iconSet="3Arrows">
        <cfvo type="percent" val="0"/>
        <cfvo type="num" val="1"/>
        <cfvo type="num" val="1"/>
      </iconSet>
    </cfRule>
  </conditionalFormatting>
  <conditionalFormatting sqref="Z98">
    <cfRule type="iconSet" priority="275">
      <iconSet iconSet="3Arrows">
        <cfvo type="percent" val="0"/>
        <cfvo type="num" val="1"/>
        <cfvo type="num" val="1"/>
      </iconSet>
    </cfRule>
  </conditionalFormatting>
  <conditionalFormatting sqref="Z103">
    <cfRule type="iconSet" priority="274">
      <iconSet iconSet="3Arrows">
        <cfvo type="percent" val="0"/>
        <cfvo type="num" val="1"/>
        <cfvo type="num" val="1"/>
      </iconSet>
    </cfRule>
  </conditionalFormatting>
  <conditionalFormatting sqref="Z118">
    <cfRule type="iconSet" priority="273">
      <iconSet iconSet="3Arrows">
        <cfvo type="percent" val="0"/>
        <cfvo type="num" val="1"/>
        <cfvo type="num" val="1"/>
      </iconSet>
    </cfRule>
  </conditionalFormatting>
  <conditionalFormatting sqref="G13">
    <cfRule type="cellIs" dxfId="743" priority="271" operator="lessThan">
      <formula>0</formula>
    </cfRule>
    <cfRule type="cellIs" dxfId="742" priority="272" operator="greaterThanOrEqual">
      <formula>0</formula>
    </cfRule>
  </conditionalFormatting>
  <conditionalFormatting sqref="F13">
    <cfRule type="cellIs" dxfId="741" priority="269" operator="lessThan">
      <formula>0</formula>
    </cfRule>
    <cfRule type="cellIs" dxfId="740" priority="270" operator="greaterThanOrEqual">
      <formula>0</formula>
    </cfRule>
  </conditionalFormatting>
  <conditionalFormatting sqref="H13">
    <cfRule type="cellIs" dxfId="739" priority="267" operator="lessThan">
      <formula>0</formula>
    </cfRule>
    <cfRule type="cellIs" dxfId="738" priority="268" operator="greaterThanOrEqual">
      <formula>0</formula>
    </cfRule>
  </conditionalFormatting>
  <conditionalFormatting sqref="G18">
    <cfRule type="cellIs" dxfId="737" priority="265" operator="lessThan">
      <formula>0</formula>
    </cfRule>
    <cfRule type="cellIs" dxfId="736" priority="266" operator="greaterThanOrEqual">
      <formula>0</formula>
    </cfRule>
  </conditionalFormatting>
  <conditionalFormatting sqref="F18">
    <cfRule type="cellIs" dxfId="735" priority="263" operator="lessThan">
      <formula>0</formula>
    </cfRule>
    <cfRule type="cellIs" dxfId="734" priority="264" operator="greaterThanOrEqual">
      <formula>0</formula>
    </cfRule>
  </conditionalFormatting>
  <conditionalFormatting sqref="H18">
    <cfRule type="cellIs" dxfId="733" priority="261" operator="lessThan">
      <formula>0</formula>
    </cfRule>
    <cfRule type="cellIs" dxfId="732" priority="262" operator="greaterThanOrEqual">
      <formula>0</formula>
    </cfRule>
  </conditionalFormatting>
  <conditionalFormatting sqref="G28">
    <cfRule type="cellIs" dxfId="731" priority="259" operator="lessThan">
      <formula>0</formula>
    </cfRule>
    <cfRule type="cellIs" dxfId="730" priority="260" operator="greaterThanOrEqual">
      <formula>0</formula>
    </cfRule>
  </conditionalFormatting>
  <conditionalFormatting sqref="F28">
    <cfRule type="cellIs" dxfId="729" priority="257" operator="lessThan">
      <formula>0</formula>
    </cfRule>
    <cfRule type="cellIs" dxfId="728" priority="258" operator="greaterThanOrEqual">
      <formula>0</formula>
    </cfRule>
  </conditionalFormatting>
  <conditionalFormatting sqref="H28">
    <cfRule type="cellIs" dxfId="727" priority="255" operator="lessThan">
      <formula>0</formula>
    </cfRule>
    <cfRule type="cellIs" dxfId="726" priority="256" operator="greaterThanOrEqual">
      <formula>0</formula>
    </cfRule>
  </conditionalFormatting>
  <conditionalFormatting sqref="V18">
    <cfRule type="cellIs" dxfId="725" priority="247" operator="lessThan">
      <formula>0</formula>
    </cfRule>
    <cfRule type="cellIs" dxfId="724" priority="248" operator="greaterThanOrEqual">
      <formula>0</formula>
    </cfRule>
  </conditionalFormatting>
  <conditionalFormatting sqref="U18">
    <cfRule type="cellIs" dxfId="723" priority="245" operator="lessThan">
      <formula>0</formula>
    </cfRule>
    <cfRule type="cellIs" dxfId="722" priority="246" operator="greaterThanOrEqual">
      <formula>0</formula>
    </cfRule>
  </conditionalFormatting>
  <conditionalFormatting sqref="W18">
    <cfRule type="cellIs" dxfId="721" priority="243" operator="lessThan">
      <formula>0</formula>
    </cfRule>
    <cfRule type="cellIs" dxfId="720" priority="244" operator="greaterThanOrEqual">
      <formula>0</formula>
    </cfRule>
  </conditionalFormatting>
  <conditionalFormatting sqref="G33">
    <cfRule type="cellIs" dxfId="719" priority="235" operator="lessThan">
      <formula>0</formula>
    </cfRule>
    <cfRule type="cellIs" dxfId="718" priority="236" operator="greaterThanOrEqual">
      <formula>0</formula>
    </cfRule>
  </conditionalFormatting>
  <conditionalFormatting sqref="F33">
    <cfRule type="cellIs" dxfId="717" priority="233" operator="lessThan">
      <formula>0</formula>
    </cfRule>
    <cfRule type="cellIs" dxfId="716" priority="234" operator="greaterThanOrEqual">
      <formula>0</formula>
    </cfRule>
  </conditionalFormatting>
  <conditionalFormatting sqref="H33">
    <cfRule type="cellIs" dxfId="715" priority="231" operator="lessThan">
      <formula>0</formula>
    </cfRule>
    <cfRule type="cellIs" dxfId="714" priority="232" operator="greaterThanOrEqual">
      <formula>0</formula>
    </cfRule>
  </conditionalFormatting>
  <conditionalFormatting sqref="G38">
    <cfRule type="cellIs" dxfId="713" priority="229" operator="lessThan">
      <formula>0</formula>
    </cfRule>
    <cfRule type="cellIs" dxfId="712" priority="230" operator="greaterThanOrEqual">
      <formula>0</formula>
    </cfRule>
  </conditionalFormatting>
  <conditionalFormatting sqref="F38">
    <cfRule type="cellIs" dxfId="711" priority="227" operator="lessThan">
      <formula>0</formula>
    </cfRule>
    <cfRule type="cellIs" dxfId="710" priority="228" operator="greaterThanOrEqual">
      <formula>0</formula>
    </cfRule>
  </conditionalFormatting>
  <conditionalFormatting sqref="H38">
    <cfRule type="cellIs" dxfId="709" priority="225" operator="lessThan">
      <formula>0</formula>
    </cfRule>
    <cfRule type="cellIs" dxfId="708" priority="226" operator="greaterThanOrEqual">
      <formula>0</formula>
    </cfRule>
  </conditionalFormatting>
  <conditionalFormatting sqref="G43">
    <cfRule type="cellIs" dxfId="707" priority="217" operator="lessThan">
      <formula>0</formula>
    </cfRule>
    <cfRule type="cellIs" dxfId="706" priority="218" operator="greaterThanOrEqual">
      <formula>0</formula>
    </cfRule>
  </conditionalFormatting>
  <conditionalFormatting sqref="F43">
    <cfRule type="cellIs" dxfId="705" priority="215" operator="lessThan">
      <formula>0</formula>
    </cfRule>
    <cfRule type="cellIs" dxfId="704" priority="216" operator="greaterThanOrEqual">
      <formula>0</formula>
    </cfRule>
  </conditionalFormatting>
  <conditionalFormatting sqref="H43">
    <cfRule type="cellIs" dxfId="703" priority="213" operator="lessThan">
      <formula>0</formula>
    </cfRule>
    <cfRule type="cellIs" dxfId="702" priority="214" operator="greaterThanOrEqual">
      <formula>0</formula>
    </cfRule>
  </conditionalFormatting>
  <conditionalFormatting sqref="V48">
    <cfRule type="cellIs" dxfId="701" priority="199" operator="lessThan">
      <formula>0</formula>
    </cfRule>
    <cfRule type="cellIs" dxfId="700" priority="200" operator="greaterThanOrEqual">
      <formula>0</formula>
    </cfRule>
  </conditionalFormatting>
  <conditionalFormatting sqref="U48">
    <cfRule type="cellIs" dxfId="699" priority="197" operator="lessThan">
      <formula>0</formula>
    </cfRule>
    <cfRule type="cellIs" dxfId="698" priority="198" operator="greaterThanOrEqual">
      <formula>0</formula>
    </cfRule>
  </conditionalFormatting>
  <conditionalFormatting sqref="W48">
    <cfRule type="cellIs" dxfId="697" priority="195" operator="lessThan">
      <formula>0</formula>
    </cfRule>
    <cfRule type="cellIs" dxfId="696" priority="196" operator="greaterThanOrEqual">
      <formula>0</formula>
    </cfRule>
  </conditionalFormatting>
  <conditionalFormatting sqref="G53">
    <cfRule type="cellIs" dxfId="695" priority="193" operator="lessThan">
      <formula>0</formula>
    </cfRule>
    <cfRule type="cellIs" dxfId="694" priority="194" operator="greaterThanOrEqual">
      <formula>0</formula>
    </cfRule>
  </conditionalFormatting>
  <conditionalFormatting sqref="F53">
    <cfRule type="cellIs" dxfId="693" priority="191" operator="lessThan">
      <formula>0</formula>
    </cfRule>
    <cfRule type="cellIs" dxfId="692" priority="192" operator="greaterThanOrEqual">
      <formula>0</formula>
    </cfRule>
  </conditionalFormatting>
  <conditionalFormatting sqref="H53">
    <cfRule type="cellIs" dxfId="691" priority="189" operator="lessThan">
      <formula>0</formula>
    </cfRule>
    <cfRule type="cellIs" dxfId="690" priority="190" operator="greaterThanOrEqual">
      <formula>0</formula>
    </cfRule>
  </conditionalFormatting>
  <conditionalFormatting sqref="V58">
    <cfRule type="cellIs" dxfId="689" priority="181" operator="lessThan">
      <formula>0</formula>
    </cfRule>
    <cfRule type="cellIs" dxfId="688" priority="182" operator="greaterThanOrEqual">
      <formula>0</formula>
    </cfRule>
  </conditionalFormatting>
  <conditionalFormatting sqref="U58">
    <cfRule type="cellIs" dxfId="687" priority="179" operator="lessThan">
      <formula>0</formula>
    </cfRule>
    <cfRule type="cellIs" dxfId="686" priority="180" operator="greaterThanOrEqual">
      <formula>0</formula>
    </cfRule>
  </conditionalFormatting>
  <conditionalFormatting sqref="W58">
    <cfRule type="cellIs" dxfId="685" priority="177" operator="lessThan">
      <formula>0</formula>
    </cfRule>
    <cfRule type="cellIs" dxfId="684" priority="178" operator="greaterThanOrEqual">
      <formula>0</formula>
    </cfRule>
  </conditionalFormatting>
  <conditionalFormatting sqref="V63">
    <cfRule type="cellIs" dxfId="683" priority="175" operator="lessThan">
      <formula>0</formula>
    </cfRule>
    <cfRule type="cellIs" dxfId="682" priority="176" operator="greaterThanOrEqual">
      <formula>0</formula>
    </cfRule>
  </conditionalFormatting>
  <conditionalFormatting sqref="U63">
    <cfRule type="cellIs" dxfId="681" priority="173" operator="lessThan">
      <formula>0</formula>
    </cfRule>
    <cfRule type="cellIs" dxfId="680" priority="174" operator="greaterThanOrEqual">
      <formula>0</formula>
    </cfRule>
  </conditionalFormatting>
  <conditionalFormatting sqref="W63">
    <cfRule type="cellIs" dxfId="679" priority="171" operator="lessThan">
      <formula>0</formula>
    </cfRule>
    <cfRule type="cellIs" dxfId="678" priority="172" operator="greaterThanOrEqual">
      <formula>0</formula>
    </cfRule>
  </conditionalFormatting>
  <conditionalFormatting sqref="G68">
    <cfRule type="cellIs" dxfId="677" priority="169" operator="lessThan">
      <formula>0</formula>
    </cfRule>
    <cfRule type="cellIs" dxfId="676" priority="170" operator="greaterThanOrEqual">
      <formula>0</formula>
    </cfRule>
  </conditionalFormatting>
  <conditionalFormatting sqref="F68">
    <cfRule type="cellIs" dxfId="675" priority="167" operator="lessThan">
      <formula>0</formula>
    </cfRule>
    <cfRule type="cellIs" dxfId="674" priority="168" operator="greaterThanOrEqual">
      <formula>0</formula>
    </cfRule>
  </conditionalFormatting>
  <conditionalFormatting sqref="H68">
    <cfRule type="cellIs" dxfId="673" priority="165" operator="lessThan">
      <formula>0</formula>
    </cfRule>
    <cfRule type="cellIs" dxfId="672" priority="166" operator="greaterThanOrEqual">
      <formula>0</formula>
    </cfRule>
  </conditionalFormatting>
  <conditionalFormatting sqref="V68">
    <cfRule type="cellIs" dxfId="671" priority="163" operator="lessThan">
      <formula>0</formula>
    </cfRule>
    <cfRule type="cellIs" dxfId="670" priority="164" operator="greaterThanOrEqual">
      <formula>0</formula>
    </cfRule>
  </conditionalFormatting>
  <conditionalFormatting sqref="U68">
    <cfRule type="cellIs" dxfId="669" priority="161" operator="lessThan">
      <formula>0</formula>
    </cfRule>
    <cfRule type="cellIs" dxfId="668" priority="162" operator="greaterThanOrEqual">
      <formula>0</formula>
    </cfRule>
  </conditionalFormatting>
  <conditionalFormatting sqref="W68">
    <cfRule type="cellIs" dxfId="667" priority="159" operator="lessThan">
      <formula>0</formula>
    </cfRule>
    <cfRule type="cellIs" dxfId="666" priority="160" operator="greaterThanOrEqual">
      <formula>0</formula>
    </cfRule>
  </conditionalFormatting>
  <conditionalFormatting sqref="G73">
    <cfRule type="cellIs" dxfId="665" priority="157" operator="lessThan">
      <formula>0</formula>
    </cfRule>
    <cfRule type="cellIs" dxfId="664" priority="158" operator="greaterThanOrEqual">
      <formula>0</formula>
    </cfRule>
  </conditionalFormatting>
  <conditionalFormatting sqref="F73">
    <cfRule type="cellIs" dxfId="663" priority="155" operator="lessThan">
      <formula>0</formula>
    </cfRule>
    <cfRule type="cellIs" dxfId="662" priority="156" operator="greaterThanOrEqual">
      <formula>0</formula>
    </cfRule>
  </conditionalFormatting>
  <conditionalFormatting sqref="H73">
    <cfRule type="cellIs" dxfId="661" priority="153" operator="lessThan">
      <formula>0</formula>
    </cfRule>
    <cfRule type="cellIs" dxfId="660" priority="154" operator="greaterThanOrEqual">
      <formula>0</formula>
    </cfRule>
  </conditionalFormatting>
  <conditionalFormatting sqref="G78">
    <cfRule type="cellIs" dxfId="659" priority="151" operator="lessThan">
      <formula>0</formula>
    </cfRule>
    <cfRule type="cellIs" dxfId="658" priority="152" operator="greaterThanOrEqual">
      <formula>0</formula>
    </cfRule>
  </conditionalFormatting>
  <conditionalFormatting sqref="F78">
    <cfRule type="cellIs" dxfId="657" priority="149" operator="lessThan">
      <formula>0</formula>
    </cfRule>
    <cfRule type="cellIs" dxfId="656" priority="150" operator="greaterThanOrEqual">
      <formula>0</formula>
    </cfRule>
  </conditionalFormatting>
  <conditionalFormatting sqref="H78">
    <cfRule type="cellIs" dxfId="655" priority="147" operator="lessThan">
      <formula>0</formula>
    </cfRule>
    <cfRule type="cellIs" dxfId="654" priority="148" operator="greaterThanOrEqual">
      <formula>0</formula>
    </cfRule>
  </conditionalFormatting>
  <conditionalFormatting sqref="G83">
    <cfRule type="cellIs" dxfId="653" priority="139" operator="lessThan">
      <formula>0</formula>
    </cfRule>
    <cfRule type="cellIs" dxfId="652" priority="140" operator="greaterThanOrEqual">
      <formula>0</formula>
    </cfRule>
  </conditionalFormatting>
  <conditionalFormatting sqref="F83">
    <cfRule type="cellIs" dxfId="651" priority="137" operator="lessThan">
      <formula>0</formula>
    </cfRule>
    <cfRule type="cellIs" dxfId="650" priority="138" operator="greaterThanOrEqual">
      <formula>0</formula>
    </cfRule>
  </conditionalFormatting>
  <conditionalFormatting sqref="H83">
    <cfRule type="cellIs" dxfId="649" priority="135" operator="lessThan">
      <formula>0</formula>
    </cfRule>
    <cfRule type="cellIs" dxfId="648" priority="136" operator="greaterThanOrEqual">
      <formula>0</formula>
    </cfRule>
  </conditionalFormatting>
  <conditionalFormatting sqref="V83">
    <cfRule type="cellIs" dxfId="647" priority="133" operator="lessThan">
      <formula>0</formula>
    </cfRule>
    <cfRule type="cellIs" dxfId="646" priority="134" operator="greaterThanOrEqual">
      <formula>0</formula>
    </cfRule>
  </conditionalFormatting>
  <conditionalFormatting sqref="U83">
    <cfRule type="cellIs" dxfId="645" priority="131" operator="lessThan">
      <formula>0</formula>
    </cfRule>
    <cfRule type="cellIs" dxfId="644" priority="132" operator="greaterThanOrEqual">
      <formula>0</formula>
    </cfRule>
  </conditionalFormatting>
  <conditionalFormatting sqref="W83">
    <cfRule type="cellIs" dxfId="643" priority="129" operator="lessThan">
      <formula>0</formula>
    </cfRule>
    <cfRule type="cellIs" dxfId="642" priority="130" operator="greaterThanOrEqual">
      <formula>0</formula>
    </cfRule>
  </conditionalFormatting>
  <conditionalFormatting sqref="G93">
    <cfRule type="cellIs" dxfId="641" priority="115" operator="lessThan">
      <formula>0</formula>
    </cfRule>
    <cfRule type="cellIs" dxfId="640" priority="116" operator="greaterThanOrEqual">
      <formula>0</formula>
    </cfRule>
  </conditionalFormatting>
  <conditionalFormatting sqref="F93">
    <cfRule type="cellIs" dxfId="639" priority="113" operator="lessThan">
      <formula>0</formula>
    </cfRule>
    <cfRule type="cellIs" dxfId="638" priority="114" operator="greaterThanOrEqual">
      <formula>0</formula>
    </cfRule>
  </conditionalFormatting>
  <conditionalFormatting sqref="H93">
    <cfRule type="cellIs" dxfId="637" priority="111" operator="lessThan">
      <formula>0</formula>
    </cfRule>
    <cfRule type="cellIs" dxfId="636" priority="112" operator="greaterThanOrEqual">
      <formula>0</formula>
    </cfRule>
  </conditionalFormatting>
  <conditionalFormatting sqref="V98">
    <cfRule type="cellIs" dxfId="635" priority="97" operator="lessThan">
      <formula>0</formula>
    </cfRule>
    <cfRule type="cellIs" dxfId="634" priority="98" operator="greaterThanOrEqual">
      <formula>0</formula>
    </cfRule>
  </conditionalFormatting>
  <conditionalFormatting sqref="U98">
    <cfRule type="cellIs" dxfId="633" priority="95" operator="lessThan">
      <formula>0</formula>
    </cfRule>
    <cfRule type="cellIs" dxfId="632" priority="96" operator="greaterThanOrEqual">
      <formula>0</formula>
    </cfRule>
  </conditionalFormatting>
  <conditionalFormatting sqref="W98">
    <cfRule type="cellIs" dxfId="631" priority="93" operator="lessThan">
      <formula>0</formula>
    </cfRule>
    <cfRule type="cellIs" dxfId="630" priority="94" operator="greaterThanOrEqual">
      <formula>0</formula>
    </cfRule>
  </conditionalFormatting>
  <conditionalFormatting sqref="G103">
    <cfRule type="cellIs" dxfId="629" priority="91" operator="lessThan">
      <formula>0</formula>
    </cfRule>
    <cfRule type="cellIs" dxfId="628" priority="92" operator="greaterThanOrEqual">
      <formula>0</formula>
    </cfRule>
  </conditionalFormatting>
  <conditionalFormatting sqref="F103">
    <cfRule type="cellIs" dxfId="627" priority="89" operator="lessThan">
      <formula>0</formula>
    </cfRule>
    <cfRule type="cellIs" dxfId="626" priority="90" operator="greaterThanOrEqual">
      <formula>0</formula>
    </cfRule>
  </conditionalFormatting>
  <conditionalFormatting sqref="H103">
    <cfRule type="cellIs" dxfId="625" priority="87" operator="lessThan">
      <formula>0</formula>
    </cfRule>
    <cfRule type="cellIs" dxfId="624" priority="88" operator="greaterThanOrEqual">
      <formula>0</formula>
    </cfRule>
  </conditionalFormatting>
  <conditionalFormatting sqref="V103">
    <cfRule type="cellIs" dxfId="623" priority="85" operator="lessThan">
      <formula>0</formula>
    </cfRule>
    <cfRule type="cellIs" dxfId="622" priority="86" operator="greaterThanOrEqual">
      <formula>0</formula>
    </cfRule>
  </conditionalFormatting>
  <conditionalFormatting sqref="U103">
    <cfRule type="cellIs" dxfId="621" priority="83" operator="lessThan">
      <formula>0</formula>
    </cfRule>
    <cfRule type="cellIs" dxfId="620" priority="84" operator="greaterThanOrEqual">
      <formula>0</formula>
    </cfRule>
  </conditionalFormatting>
  <conditionalFormatting sqref="W103">
    <cfRule type="cellIs" dxfId="619" priority="81" operator="lessThan">
      <formula>0</formula>
    </cfRule>
    <cfRule type="cellIs" dxfId="618" priority="82" operator="greaterThanOrEqual">
      <formula>0</formula>
    </cfRule>
  </conditionalFormatting>
  <conditionalFormatting sqref="G113">
    <cfRule type="cellIs" dxfId="617" priority="73" operator="lessThan">
      <formula>0</formula>
    </cfRule>
    <cfRule type="cellIs" dxfId="616" priority="74" operator="greaterThanOrEqual">
      <formula>0</formula>
    </cfRule>
  </conditionalFormatting>
  <conditionalFormatting sqref="F113">
    <cfRule type="cellIs" dxfId="615" priority="71" operator="lessThan">
      <formula>0</formula>
    </cfRule>
    <cfRule type="cellIs" dxfId="614" priority="72" operator="greaterThanOrEqual">
      <formula>0</formula>
    </cfRule>
  </conditionalFormatting>
  <conditionalFormatting sqref="H113">
    <cfRule type="cellIs" dxfId="613" priority="69" operator="lessThan">
      <formula>0</formula>
    </cfRule>
    <cfRule type="cellIs" dxfId="612" priority="70" operator="greaterThanOrEqual">
      <formula>0</formula>
    </cfRule>
  </conditionalFormatting>
  <conditionalFormatting sqref="G118">
    <cfRule type="cellIs" dxfId="611" priority="67" operator="lessThan">
      <formula>0</formula>
    </cfRule>
    <cfRule type="cellIs" dxfId="610" priority="68" operator="greaterThanOrEqual">
      <formula>0</formula>
    </cfRule>
  </conditionalFormatting>
  <conditionalFormatting sqref="F118">
    <cfRule type="cellIs" dxfId="609" priority="65" operator="lessThan">
      <formula>0</formula>
    </cfRule>
    <cfRule type="cellIs" dxfId="608" priority="66" operator="greaterThanOrEqual">
      <formula>0</formula>
    </cfRule>
  </conditionalFormatting>
  <conditionalFormatting sqref="H118">
    <cfRule type="cellIs" dxfId="607" priority="63" operator="lessThan">
      <formula>0</formula>
    </cfRule>
    <cfRule type="cellIs" dxfId="606" priority="64" operator="greaterThanOrEqual">
      <formula>0</formula>
    </cfRule>
  </conditionalFormatting>
  <conditionalFormatting sqref="V118">
    <cfRule type="cellIs" dxfId="605" priority="61" operator="lessThan">
      <formula>0</formula>
    </cfRule>
    <cfRule type="cellIs" dxfId="604" priority="62" operator="greaterThanOrEqual">
      <formula>0</formula>
    </cfRule>
  </conditionalFormatting>
  <conditionalFormatting sqref="U118">
    <cfRule type="cellIs" dxfId="603" priority="59" operator="lessThan">
      <formula>0</formula>
    </cfRule>
    <cfRule type="cellIs" dxfId="602" priority="60" operator="greaterThanOrEqual">
      <formula>0</formula>
    </cfRule>
  </conditionalFormatting>
  <conditionalFormatting sqref="W118">
    <cfRule type="cellIs" dxfId="601" priority="57" operator="lessThan">
      <formula>0</formula>
    </cfRule>
    <cfRule type="cellIs" dxfId="600" priority="58" operator="greaterThanOrEqual">
      <formula>0</formula>
    </cfRule>
  </conditionalFormatting>
  <conditionalFormatting sqref="K23">
    <cfRule type="iconSet" priority="56">
      <iconSet iconSet="3Arrows">
        <cfvo type="percent" val="0"/>
        <cfvo type="num" val="1"/>
        <cfvo type="num" val="1"/>
      </iconSet>
    </cfRule>
  </conditionalFormatting>
  <conditionalFormatting sqref="G23">
    <cfRule type="cellIs" dxfId="599" priority="54" operator="lessThan">
      <formula>0</formula>
    </cfRule>
    <cfRule type="cellIs" dxfId="598" priority="55" operator="greaterThanOrEqual">
      <formula>0</formula>
    </cfRule>
  </conditionalFormatting>
  <conditionalFormatting sqref="F23">
    <cfRule type="cellIs" dxfId="597" priority="52" operator="lessThan">
      <formula>0</formula>
    </cfRule>
    <cfRule type="cellIs" dxfId="596" priority="53" operator="greaterThanOrEqual">
      <formula>0</formula>
    </cfRule>
  </conditionalFormatting>
  <conditionalFormatting sqref="H23">
    <cfRule type="cellIs" dxfId="595" priority="50" operator="lessThan">
      <formula>0</formula>
    </cfRule>
    <cfRule type="cellIs" dxfId="594" priority="51" operator="greaterThanOrEqual">
      <formula>0</formula>
    </cfRule>
  </conditionalFormatting>
  <conditionalFormatting sqref="K63">
    <cfRule type="iconSet" priority="49">
      <iconSet iconSet="3Arrows">
        <cfvo type="percent" val="0"/>
        <cfvo type="num" val="1"/>
        <cfvo type="num" val="1"/>
      </iconSet>
    </cfRule>
  </conditionalFormatting>
  <conditionalFormatting sqref="G63">
    <cfRule type="cellIs" dxfId="593" priority="47" operator="lessThan">
      <formula>0</formula>
    </cfRule>
    <cfRule type="cellIs" dxfId="592" priority="48" operator="greaterThanOrEqual">
      <formula>0</formula>
    </cfRule>
  </conditionalFormatting>
  <conditionalFormatting sqref="F63">
    <cfRule type="cellIs" dxfId="591" priority="45" operator="lessThan">
      <formula>0</formula>
    </cfRule>
    <cfRule type="cellIs" dxfId="590" priority="46" operator="greaterThanOrEqual">
      <formula>0</formula>
    </cfRule>
  </conditionalFormatting>
  <conditionalFormatting sqref="H63">
    <cfRule type="cellIs" dxfId="589" priority="43" operator="lessThan">
      <formula>0</formula>
    </cfRule>
    <cfRule type="cellIs" dxfId="588" priority="44" operator="greaterThanOrEqual">
      <formula>0</formula>
    </cfRule>
  </conditionalFormatting>
  <conditionalFormatting sqref="Z13">
    <cfRule type="iconSet" priority="42">
      <iconSet iconSet="3Arrows">
        <cfvo type="percent" val="0"/>
        <cfvo type="num" val="1"/>
        <cfvo type="num" val="1"/>
      </iconSet>
    </cfRule>
  </conditionalFormatting>
  <conditionalFormatting sqref="V13">
    <cfRule type="cellIs" dxfId="587" priority="40" operator="lessThan">
      <formula>0</formula>
    </cfRule>
    <cfRule type="cellIs" dxfId="586" priority="41" operator="greaterThanOrEqual">
      <formula>0</formula>
    </cfRule>
  </conditionalFormatting>
  <conditionalFormatting sqref="U13">
    <cfRule type="cellIs" dxfId="585" priority="38" operator="lessThan">
      <formula>0</formula>
    </cfRule>
    <cfRule type="cellIs" dxfId="584" priority="39" operator="greaterThanOrEqual">
      <formula>0</formula>
    </cfRule>
  </conditionalFormatting>
  <conditionalFormatting sqref="W13">
    <cfRule type="cellIs" dxfId="583" priority="36" operator="lessThan">
      <formula>0</formula>
    </cfRule>
    <cfRule type="cellIs" dxfId="582" priority="37" operator="greaterThanOrEqual">
      <formula>0</formula>
    </cfRule>
  </conditionalFormatting>
  <conditionalFormatting sqref="Z33">
    <cfRule type="iconSet" priority="35">
      <iconSet iconSet="3Arrows">
        <cfvo type="percent" val="0"/>
        <cfvo type="num" val="1"/>
        <cfvo type="num" val="1"/>
      </iconSet>
    </cfRule>
  </conditionalFormatting>
  <conditionalFormatting sqref="V33">
    <cfRule type="cellIs" dxfId="581" priority="33" operator="lessThan">
      <formula>0</formula>
    </cfRule>
    <cfRule type="cellIs" dxfId="580" priority="34" operator="greaterThanOrEqual">
      <formula>0</formula>
    </cfRule>
  </conditionalFormatting>
  <conditionalFormatting sqref="U33">
    <cfRule type="cellIs" dxfId="579" priority="31" operator="lessThan">
      <formula>0</formula>
    </cfRule>
    <cfRule type="cellIs" dxfId="578" priority="32" operator="greaterThanOrEqual">
      <formula>0</formula>
    </cfRule>
  </conditionalFormatting>
  <conditionalFormatting sqref="W33">
    <cfRule type="cellIs" dxfId="577" priority="29" operator="lessThan">
      <formula>0</formula>
    </cfRule>
    <cfRule type="cellIs" dxfId="576" priority="30" operator="greaterThanOrEqual">
      <formula>0</formula>
    </cfRule>
  </conditionalFormatting>
  <conditionalFormatting sqref="Z5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53">
    <cfRule type="cellIs" dxfId="575" priority="26" operator="lessThan">
      <formula>0</formula>
    </cfRule>
    <cfRule type="cellIs" dxfId="574" priority="27" operator="greaterThanOrEqual">
      <formula>0</formula>
    </cfRule>
  </conditionalFormatting>
  <conditionalFormatting sqref="U53">
    <cfRule type="cellIs" dxfId="573" priority="24" operator="lessThan">
      <formula>0</formula>
    </cfRule>
    <cfRule type="cellIs" dxfId="572" priority="25" operator="greaterThanOrEqual">
      <formula>0</formula>
    </cfRule>
  </conditionalFormatting>
  <conditionalFormatting sqref="W53">
    <cfRule type="cellIs" dxfId="571" priority="22" operator="lessThan">
      <formula>0</formula>
    </cfRule>
    <cfRule type="cellIs" dxfId="570" priority="23" operator="greaterThanOrEqual">
      <formula>0</formula>
    </cfRule>
  </conditionalFormatting>
  <conditionalFormatting sqref="Z73">
    <cfRule type="iconSet" priority="21">
      <iconSet iconSet="3Arrows">
        <cfvo type="percent" val="0"/>
        <cfvo type="num" val="1"/>
        <cfvo type="num" val="1"/>
      </iconSet>
    </cfRule>
  </conditionalFormatting>
  <conditionalFormatting sqref="V73">
    <cfRule type="cellIs" dxfId="569" priority="19" operator="lessThan">
      <formula>0</formula>
    </cfRule>
    <cfRule type="cellIs" dxfId="568" priority="20" operator="greaterThanOrEqual">
      <formula>0</formula>
    </cfRule>
  </conditionalFormatting>
  <conditionalFormatting sqref="U73">
    <cfRule type="cellIs" dxfId="567" priority="17" operator="lessThan">
      <formula>0</formula>
    </cfRule>
    <cfRule type="cellIs" dxfId="566" priority="18" operator="greaterThanOrEqual">
      <formula>0</formula>
    </cfRule>
  </conditionalFormatting>
  <conditionalFormatting sqref="W73">
    <cfRule type="cellIs" dxfId="565" priority="15" operator="lessThan">
      <formula>0</formula>
    </cfRule>
    <cfRule type="cellIs" dxfId="564" priority="16" operator="greaterThanOrEqual">
      <formula>0</formula>
    </cfRule>
  </conditionalFormatting>
  <conditionalFormatting sqref="Z108">
    <cfRule type="iconSet" priority="14">
      <iconSet iconSet="3Arrows">
        <cfvo type="percent" val="0"/>
        <cfvo type="num" val="1"/>
        <cfvo type="num" val="1"/>
      </iconSet>
    </cfRule>
  </conditionalFormatting>
  <conditionalFormatting sqref="V108">
    <cfRule type="cellIs" dxfId="563" priority="12" operator="lessThan">
      <formula>0</formula>
    </cfRule>
    <cfRule type="cellIs" dxfId="562" priority="13" operator="greaterThanOrEqual">
      <formula>0</formula>
    </cfRule>
  </conditionalFormatting>
  <conditionalFormatting sqref="U108">
    <cfRule type="cellIs" dxfId="561" priority="10" operator="lessThan">
      <formula>0</formula>
    </cfRule>
    <cfRule type="cellIs" dxfId="560" priority="11" operator="greaterThanOrEqual">
      <formula>0</formula>
    </cfRule>
  </conditionalFormatting>
  <conditionalFormatting sqref="W108">
    <cfRule type="cellIs" dxfId="559" priority="8" operator="lessThan">
      <formula>0</formula>
    </cfRule>
    <cfRule type="cellIs" dxfId="558" priority="9" operator="greaterThanOrEqual">
      <formula>0</formula>
    </cfRule>
  </conditionalFormatting>
  <conditionalFormatting sqref="Z113">
    <cfRule type="iconSet" priority="7">
      <iconSet iconSet="3Arrows">
        <cfvo type="percent" val="0"/>
        <cfvo type="num" val="1"/>
        <cfvo type="num" val="1"/>
      </iconSet>
    </cfRule>
  </conditionalFormatting>
  <conditionalFormatting sqref="V113">
    <cfRule type="cellIs" dxfId="557" priority="5" operator="lessThan">
      <formula>0</formula>
    </cfRule>
    <cfRule type="cellIs" dxfId="556" priority="6" operator="greaterThanOrEqual">
      <formula>0</formula>
    </cfRule>
  </conditionalFormatting>
  <conditionalFormatting sqref="U113">
    <cfRule type="cellIs" dxfId="555" priority="3" operator="lessThan">
      <formula>0</formula>
    </cfRule>
    <cfRule type="cellIs" dxfId="554" priority="4" operator="greaterThanOrEqual">
      <formula>0</formula>
    </cfRule>
  </conditionalFormatting>
  <conditionalFormatting sqref="W113">
    <cfRule type="cellIs" dxfId="553" priority="1" operator="lessThan">
      <formula>0</formula>
    </cfRule>
    <cfRule type="cellIs" dxfId="552" priority="2" operator="greaterThanOr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P116" sqref="P116:AB116"/>
    </sheetView>
  </sheetViews>
  <sheetFormatPr defaultColWidth="11" defaultRowHeight="15.75" x14ac:dyDescent="0.25"/>
  <cols>
    <col min="1" max="1" width="13.625" bestFit="1" customWidth="1"/>
    <col min="2" max="2" width="11.5" bestFit="1" customWidth="1"/>
    <col min="3" max="3" width="12" bestFit="1" customWidth="1"/>
    <col min="4" max="4" width="8.125" bestFit="1" customWidth="1"/>
    <col min="5" max="5" width="11.125" bestFit="1" customWidth="1"/>
    <col min="6" max="6" width="10.125" bestFit="1" customWidth="1"/>
    <col min="7" max="7" width="9.875" bestFit="1" customWidth="1"/>
    <col min="8" max="8" width="10.625" bestFit="1" customWidth="1"/>
    <col min="9" max="9" width="8.5" bestFit="1" customWidth="1"/>
    <col min="10" max="10" width="7.125" bestFit="1" customWidth="1"/>
    <col min="11" max="11" width="10.625" bestFit="1" customWidth="1"/>
    <col min="12" max="12" width="7.875" bestFit="1" customWidth="1"/>
    <col min="13" max="13" width="6.5" bestFit="1" customWidth="1"/>
    <col min="16" max="16" width="13.625" bestFit="1" customWidth="1"/>
    <col min="17" max="17" width="10.625" bestFit="1" customWidth="1"/>
    <col min="18" max="18" width="12" bestFit="1" customWidth="1"/>
    <col min="19" max="19" width="8.125" bestFit="1" customWidth="1"/>
    <col min="20" max="20" width="11.125" bestFit="1" customWidth="1"/>
    <col min="21" max="21" width="10.125" bestFit="1" customWidth="1"/>
    <col min="22" max="22" width="9.875" bestFit="1" customWidth="1"/>
    <col min="23" max="23" width="9.25" bestFit="1" customWidth="1"/>
    <col min="24" max="24" width="8.5" bestFit="1" customWidth="1"/>
    <col min="25" max="25" width="7.125" bestFit="1" customWidth="1"/>
    <col min="26" max="26" width="10.625" bestFit="1" customWidth="1"/>
    <col min="27" max="27" width="7.875" bestFit="1" customWidth="1"/>
    <col min="28" max="28" width="6.5" bestFit="1" customWidth="1"/>
  </cols>
  <sheetData>
    <row r="1" spans="1:28" ht="18.75" x14ac:dyDescent="0.3">
      <c r="A1" s="1" t="s">
        <v>0</v>
      </c>
      <c r="B1" s="1" t="s">
        <v>1</v>
      </c>
      <c r="J1" s="27" t="s">
        <v>59</v>
      </c>
      <c r="K1" s="28"/>
      <c r="L1" s="28"/>
      <c r="M1" s="28"/>
      <c r="N1" s="28"/>
      <c r="O1" s="28"/>
      <c r="P1" s="28"/>
      <c r="Q1" s="28"/>
      <c r="R1" s="29"/>
    </row>
    <row r="2" spans="1:28" ht="21.75" thickBot="1" x14ac:dyDescent="0.4">
      <c r="A2" s="2">
        <v>0.5</v>
      </c>
      <c r="B2" s="3">
        <v>10000</v>
      </c>
      <c r="J2" s="30"/>
      <c r="K2" s="31"/>
      <c r="L2" s="31"/>
      <c r="M2" s="31"/>
      <c r="N2" s="31"/>
      <c r="O2" s="31"/>
      <c r="P2" s="31"/>
      <c r="Q2" s="31"/>
      <c r="R2" s="32"/>
    </row>
    <row r="3" spans="1:28" ht="21.75" thickBot="1" x14ac:dyDescent="0.4">
      <c r="A3" s="16"/>
      <c r="B3" s="17"/>
    </row>
    <row r="4" spans="1:28" ht="21.75" thickBot="1" x14ac:dyDescent="0.4">
      <c r="A4" s="36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  <c r="P4" s="33" t="s">
        <v>17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5"/>
    </row>
    <row r="5" spans="1:28" ht="21.75" thickBot="1" x14ac:dyDescent="0.4">
      <c r="A5" s="16"/>
      <c r="B5" s="17"/>
    </row>
    <row r="6" spans="1:28" ht="27" thickBot="1" x14ac:dyDescent="0.4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P6" s="24" t="s">
        <v>63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</row>
    <row r="7" spans="1:28" ht="21" customHeight="1" thickBot="1" x14ac:dyDescent="0.4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6" t="s">
        <v>11</v>
      </c>
      <c r="K7" s="5" t="s">
        <v>12</v>
      </c>
      <c r="L7" s="5" t="s">
        <v>13</v>
      </c>
      <c r="M7" s="7" t="s">
        <v>14</v>
      </c>
      <c r="P7" s="18" t="s">
        <v>21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spans="1:28" ht="23.1" customHeight="1" thickBot="1" x14ac:dyDescent="0.4">
      <c r="A8" s="8">
        <v>13.5</v>
      </c>
      <c r="B8" s="9">
        <v>46</v>
      </c>
      <c r="C8" s="9">
        <v>621</v>
      </c>
      <c r="D8" s="9">
        <v>19</v>
      </c>
      <c r="E8" s="9">
        <v>-323</v>
      </c>
      <c r="F8" s="10">
        <f>(((M8*10)*K8)/(B8+D8))</f>
        <v>12.715384615384615</v>
      </c>
      <c r="G8" s="11">
        <f>H8/$B$2</f>
        <v>8.2650000000000001E-2</v>
      </c>
      <c r="H8" s="10">
        <f>F8*(B8+D8)</f>
        <v>826.5</v>
      </c>
      <c r="I8" s="12">
        <v>0.70769230769230773</v>
      </c>
      <c r="J8" s="13" t="s">
        <v>18</v>
      </c>
      <c r="K8" s="9">
        <v>285</v>
      </c>
      <c r="L8" s="14">
        <v>17</v>
      </c>
      <c r="M8" s="15">
        <f>ROUND(((($A$2/100)*$B$2)/L8)/10,2)</f>
        <v>0.28999999999999998</v>
      </c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3"/>
    </row>
    <row r="10" spans="1:28" ht="16.5" thickBot="1" x14ac:dyDescent="0.3"/>
    <row r="11" spans="1:28" ht="27" thickBot="1" x14ac:dyDescent="0.45">
      <c r="A11" s="24" t="s">
        <v>64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P11" s="24" t="s">
        <v>64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</row>
    <row r="12" spans="1:28" ht="23.1" customHeight="1" thickBot="1" x14ac:dyDescent="0.4">
      <c r="A12" s="18" t="s">
        <v>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P12" s="4" t="s">
        <v>2</v>
      </c>
      <c r="Q12" s="5" t="s">
        <v>3</v>
      </c>
      <c r="R12" s="5" t="s">
        <v>4</v>
      </c>
      <c r="S12" s="5" t="s">
        <v>5</v>
      </c>
      <c r="T12" s="5" t="s">
        <v>6</v>
      </c>
      <c r="U12" s="5" t="s">
        <v>7</v>
      </c>
      <c r="V12" s="5" t="s">
        <v>8</v>
      </c>
      <c r="W12" s="5" t="s">
        <v>9</v>
      </c>
      <c r="X12" s="5" t="s">
        <v>10</v>
      </c>
      <c r="Y12" s="6" t="s">
        <v>11</v>
      </c>
      <c r="Z12" s="5" t="s">
        <v>12</v>
      </c>
      <c r="AA12" s="5" t="s">
        <v>13</v>
      </c>
      <c r="AB12" s="7" t="s">
        <v>14</v>
      </c>
    </row>
    <row r="13" spans="1:28" ht="24" customHeight="1" thickBot="1" x14ac:dyDescent="0.4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P13" s="8">
        <v>5.5</v>
      </c>
      <c r="Q13" s="9">
        <v>64</v>
      </c>
      <c r="R13" s="9">
        <v>352</v>
      </c>
      <c r="S13" s="9">
        <v>12</v>
      </c>
      <c r="T13" s="9">
        <v>-240</v>
      </c>
      <c r="U13" s="10">
        <f>(((AB13*10)*Z13)/(Q13+S13))</f>
        <v>3.1842105263157894</v>
      </c>
      <c r="V13" s="11">
        <f>W13/$B$2</f>
        <v>2.4199999999999999E-2</v>
      </c>
      <c r="W13" s="10">
        <f>U13*(Q13+S13)</f>
        <v>242</v>
      </c>
      <c r="X13" s="12">
        <v>0.84210526315789469</v>
      </c>
      <c r="Y13" s="13" t="s">
        <v>53</v>
      </c>
      <c r="Z13" s="9">
        <v>96.8</v>
      </c>
      <c r="AA13" s="14">
        <v>20</v>
      </c>
      <c r="AB13" s="15">
        <f>ROUND(((($A$2/100)*$B$2)/AA13)/10,2)</f>
        <v>0.25</v>
      </c>
    </row>
    <row r="15" spans="1:28" ht="16.5" thickBot="1" x14ac:dyDescent="0.3"/>
    <row r="16" spans="1:28" ht="27" thickBot="1" x14ac:dyDescent="0.45">
      <c r="A16" s="24" t="s">
        <v>65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  <c r="P16" s="24" t="s">
        <v>65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</row>
    <row r="17" spans="1:28" ht="21.75" thickBot="1" x14ac:dyDescent="0.4">
      <c r="A17" s="4" t="s">
        <v>2</v>
      </c>
      <c r="B17" s="5" t="s">
        <v>3</v>
      </c>
      <c r="C17" s="5" t="s">
        <v>4</v>
      </c>
      <c r="D17" s="5" t="s">
        <v>5</v>
      </c>
      <c r="E17" s="5" t="s">
        <v>6</v>
      </c>
      <c r="F17" s="5" t="s">
        <v>7</v>
      </c>
      <c r="G17" s="5" t="s">
        <v>8</v>
      </c>
      <c r="H17" s="5" t="s">
        <v>9</v>
      </c>
      <c r="I17" s="5" t="s">
        <v>10</v>
      </c>
      <c r="J17" s="6" t="s">
        <v>11</v>
      </c>
      <c r="K17" s="5" t="s">
        <v>12</v>
      </c>
      <c r="L17" s="5" t="s">
        <v>13</v>
      </c>
      <c r="M17" s="7" t="s">
        <v>14</v>
      </c>
      <c r="P17" s="4" t="s">
        <v>2</v>
      </c>
      <c r="Q17" s="5" t="s">
        <v>3</v>
      </c>
      <c r="R17" s="5" t="s">
        <v>4</v>
      </c>
      <c r="S17" s="5" t="s">
        <v>5</v>
      </c>
      <c r="T17" s="5" t="s">
        <v>6</v>
      </c>
      <c r="U17" s="5" t="s">
        <v>7</v>
      </c>
      <c r="V17" s="5" t="s">
        <v>8</v>
      </c>
      <c r="W17" s="5" t="s">
        <v>9</v>
      </c>
      <c r="X17" s="5" t="s">
        <v>10</v>
      </c>
      <c r="Y17" s="6" t="s">
        <v>11</v>
      </c>
      <c r="Z17" s="5" t="s">
        <v>12</v>
      </c>
      <c r="AA17" s="5" t="s">
        <v>13</v>
      </c>
      <c r="AB17" s="7" t="s">
        <v>14</v>
      </c>
    </row>
    <row r="18" spans="1:28" ht="23.25" thickBot="1" x14ac:dyDescent="0.4">
      <c r="A18" s="8">
        <v>11.5</v>
      </c>
      <c r="B18" s="9">
        <v>40</v>
      </c>
      <c r="C18" s="9">
        <v>460</v>
      </c>
      <c r="D18" s="9">
        <v>17</v>
      </c>
      <c r="E18" s="9">
        <v>-255</v>
      </c>
      <c r="F18" s="10">
        <f>(((M18*10)*K18)/(B18+D18))</f>
        <v>11.208421052631579</v>
      </c>
      <c r="G18" s="11">
        <f>H18/$B$2</f>
        <v>6.3888E-2</v>
      </c>
      <c r="H18" s="10">
        <f>F18*(B18+D18)</f>
        <v>638.88</v>
      </c>
      <c r="I18" s="12">
        <v>0.70175438596491224</v>
      </c>
      <c r="J18" s="13" t="s">
        <v>18</v>
      </c>
      <c r="K18" s="9">
        <v>193.6</v>
      </c>
      <c r="L18" s="14">
        <v>15</v>
      </c>
      <c r="M18" s="15">
        <f>ROUND(((($A$2/100)*$B$2)/L18)/10,2)</f>
        <v>0.33</v>
      </c>
      <c r="P18" s="8">
        <v>13</v>
      </c>
      <c r="Q18" s="9">
        <v>35</v>
      </c>
      <c r="R18" s="9">
        <v>455</v>
      </c>
      <c r="S18" s="9">
        <v>13</v>
      </c>
      <c r="T18" s="9">
        <v>-338</v>
      </c>
      <c r="U18" s="10">
        <f>(((AB18*10)*Z18)/(Q18+S18))</f>
        <v>4.2512499999999998</v>
      </c>
      <c r="V18" s="11">
        <f>W18/$B$2</f>
        <v>2.0406000000000001E-2</v>
      </c>
      <c r="W18" s="10">
        <f>U18*(Q18+S18)</f>
        <v>204.06</v>
      </c>
      <c r="X18" s="12">
        <v>0.72916666666666663</v>
      </c>
      <c r="Y18" s="13" t="s">
        <v>22</v>
      </c>
      <c r="Z18" s="9">
        <v>107.4</v>
      </c>
      <c r="AA18" s="14">
        <v>26</v>
      </c>
      <c r="AB18" s="15">
        <f>ROUND(((($A$2/100)*$B$2)/AA18)/10,2)</f>
        <v>0.19</v>
      </c>
    </row>
    <row r="20" spans="1:28" ht="16.5" thickBot="1" x14ac:dyDescent="0.3"/>
    <row r="21" spans="1:28" ht="27" thickBot="1" x14ac:dyDescent="0.45">
      <c r="A21" s="24" t="s">
        <v>66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P21" s="24" t="s">
        <v>66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</row>
    <row r="22" spans="1:28" x14ac:dyDescent="0.25">
      <c r="A22" s="18" t="s">
        <v>21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  <c r="P22" s="18" t="s">
        <v>21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0"/>
    </row>
    <row r="23" spans="1:28" ht="16.5" thickBot="1" x14ac:dyDescent="0.3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P23" s="2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3"/>
    </row>
    <row r="25" spans="1:28" ht="16.5" thickBot="1" x14ac:dyDescent="0.3"/>
    <row r="26" spans="1:28" ht="27" thickBot="1" x14ac:dyDescent="0.45">
      <c r="A26" s="24" t="s">
        <v>67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P26" s="24" t="s">
        <v>67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</row>
    <row r="27" spans="1:28" ht="21.75" thickBot="1" x14ac:dyDescent="0.4">
      <c r="A27" s="4" t="s">
        <v>2</v>
      </c>
      <c r="B27" s="5" t="s">
        <v>3</v>
      </c>
      <c r="C27" s="5" t="s">
        <v>4</v>
      </c>
      <c r="D27" s="5" t="s">
        <v>5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6" t="s">
        <v>11</v>
      </c>
      <c r="K27" s="5" t="s">
        <v>12</v>
      </c>
      <c r="L27" s="5" t="s">
        <v>13</v>
      </c>
      <c r="M27" s="7" t="s">
        <v>14</v>
      </c>
      <c r="P27" s="4" t="s">
        <v>2</v>
      </c>
      <c r="Q27" s="5" t="s">
        <v>3</v>
      </c>
      <c r="R27" s="5" t="s">
        <v>4</v>
      </c>
      <c r="S27" s="5" t="s">
        <v>5</v>
      </c>
      <c r="T27" s="5" t="s">
        <v>6</v>
      </c>
      <c r="U27" s="5" t="s">
        <v>7</v>
      </c>
      <c r="V27" s="5" t="s">
        <v>8</v>
      </c>
      <c r="W27" s="5" t="s">
        <v>9</v>
      </c>
      <c r="X27" s="5" t="s">
        <v>10</v>
      </c>
      <c r="Y27" s="6" t="s">
        <v>11</v>
      </c>
      <c r="Z27" s="5" t="s">
        <v>12</v>
      </c>
      <c r="AA27" s="5" t="s">
        <v>13</v>
      </c>
      <c r="AB27" s="7" t="s">
        <v>14</v>
      </c>
    </row>
    <row r="28" spans="1:28" ht="23.25" thickBot="1" x14ac:dyDescent="0.4">
      <c r="A28" s="8">
        <v>16.5</v>
      </c>
      <c r="B28" s="9">
        <v>56</v>
      </c>
      <c r="C28" s="9">
        <v>924</v>
      </c>
      <c r="D28" s="9">
        <v>22</v>
      </c>
      <c r="E28" s="9">
        <v>-528</v>
      </c>
      <c r="F28" s="10">
        <f>(((M28*10)*K28)/(B28+D28))</f>
        <v>10.241538461538463</v>
      </c>
      <c r="G28" s="11">
        <f>H28/$B$2</f>
        <v>7.9884000000000011E-2</v>
      </c>
      <c r="H28" s="10">
        <f>F28*(B28+D28)</f>
        <v>798.84000000000015</v>
      </c>
      <c r="I28" s="12">
        <v>0.71794871794871795</v>
      </c>
      <c r="J28" s="13" t="s">
        <v>32</v>
      </c>
      <c r="K28" s="9">
        <v>380.4</v>
      </c>
      <c r="L28" s="14">
        <v>24</v>
      </c>
      <c r="M28" s="15">
        <f>ROUND(((($A$2/100)*$B$2)/L28)/10,2)</f>
        <v>0.21</v>
      </c>
      <c r="P28" s="8">
        <v>6</v>
      </c>
      <c r="Q28" s="9">
        <v>58</v>
      </c>
      <c r="R28" s="9">
        <v>348</v>
      </c>
      <c r="S28" s="9">
        <v>13</v>
      </c>
      <c r="T28" s="9">
        <v>-221</v>
      </c>
      <c r="U28" s="10">
        <f>(((AB28*10)*Z28)/(Q28+S28))</f>
        <v>4.6073239436619717</v>
      </c>
      <c r="V28" s="11">
        <f>W28/$B$2</f>
        <v>3.2711999999999998E-2</v>
      </c>
      <c r="W28" s="10">
        <f>U28*(Q28+S28)</f>
        <v>327.12</v>
      </c>
      <c r="X28" s="12">
        <v>0.81690140845070425</v>
      </c>
      <c r="Y28" s="13" t="s">
        <v>37</v>
      </c>
      <c r="Z28" s="9">
        <v>112.8</v>
      </c>
      <c r="AA28" s="14">
        <v>17</v>
      </c>
      <c r="AB28" s="15">
        <f>ROUND(((($A$2/100)*$B$2)/AA28)/10,2)</f>
        <v>0.28999999999999998</v>
      </c>
    </row>
    <row r="30" spans="1:28" ht="16.5" thickBot="1" x14ac:dyDescent="0.3"/>
    <row r="31" spans="1:28" ht="27" thickBot="1" x14ac:dyDescent="0.45">
      <c r="A31" s="24" t="s">
        <v>68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P31" s="24" t="s">
        <v>68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</row>
    <row r="32" spans="1:28" ht="21.75" thickBot="1" x14ac:dyDescent="0.4">
      <c r="A32" s="4" t="s">
        <v>2</v>
      </c>
      <c r="B32" s="5" t="s">
        <v>3</v>
      </c>
      <c r="C32" s="5" t="s">
        <v>4</v>
      </c>
      <c r="D32" s="5" t="s">
        <v>5</v>
      </c>
      <c r="E32" s="5" t="s">
        <v>6</v>
      </c>
      <c r="F32" s="5" t="s">
        <v>7</v>
      </c>
      <c r="G32" s="5" t="s">
        <v>8</v>
      </c>
      <c r="H32" s="5" t="s">
        <v>9</v>
      </c>
      <c r="I32" s="5" t="s">
        <v>10</v>
      </c>
      <c r="J32" s="6" t="s">
        <v>11</v>
      </c>
      <c r="K32" s="5" t="s">
        <v>12</v>
      </c>
      <c r="L32" s="5" t="s">
        <v>13</v>
      </c>
      <c r="M32" s="7" t="s">
        <v>14</v>
      </c>
      <c r="P32" s="4" t="s">
        <v>2</v>
      </c>
      <c r="Q32" s="5" t="s">
        <v>3</v>
      </c>
      <c r="R32" s="5" t="s">
        <v>4</v>
      </c>
      <c r="S32" s="5" t="s">
        <v>5</v>
      </c>
      <c r="T32" s="5" t="s">
        <v>6</v>
      </c>
      <c r="U32" s="5" t="s">
        <v>7</v>
      </c>
      <c r="V32" s="5" t="s">
        <v>8</v>
      </c>
      <c r="W32" s="5" t="s">
        <v>9</v>
      </c>
      <c r="X32" s="5" t="s">
        <v>10</v>
      </c>
      <c r="Y32" s="6" t="s">
        <v>11</v>
      </c>
      <c r="Z32" s="5" t="s">
        <v>12</v>
      </c>
      <c r="AA32" s="5" t="s">
        <v>13</v>
      </c>
      <c r="AB32" s="7" t="s">
        <v>14</v>
      </c>
    </row>
    <row r="33" spans="1:28" ht="23.25" thickBot="1" x14ac:dyDescent="0.4">
      <c r="A33" s="8">
        <v>13</v>
      </c>
      <c r="B33" s="9">
        <v>68</v>
      </c>
      <c r="C33" s="9">
        <v>884</v>
      </c>
      <c r="D33" s="9">
        <v>29</v>
      </c>
      <c r="E33" s="9">
        <v>-783</v>
      </c>
      <c r="F33" s="10">
        <f>(((M33*10)*K33)/(B33+D33))</f>
        <v>1.5983505154639175</v>
      </c>
      <c r="G33" s="11">
        <f>H33/$B$2</f>
        <v>1.5503999999999999E-2</v>
      </c>
      <c r="H33" s="10">
        <f>F33*(B33+D33)</f>
        <v>155.04</v>
      </c>
      <c r="I33" s="12">
        <v>0.7010309278350515</v>
      </c>
      <c r="J33" s="13" t="s">
        <v>51</v>
      </c>
      <c r="K33" s="9">
        <v>81.599999999999994</v>
      </c>
      <c r="L33" s="14">
        <v>27</v>
      </c>
      <c r="M33" s="15">
        <f>ROUND(((($A$2/100)*$B$2)/L33)/10,2)</f>
        <v>0.19</v>
      </c>
      <c r="P33" s="8">
        <v>5</v>
      </c>
      <c r="Q33" s="9">
        <v>46</v>
      </c>
      <c r="R33" s="9">
        <v>230</v>
      </c>
      <c r="S33" s="9">
        <v>19</v>
      </c>
      <c r="T33" s="9">
        <v>-133</v>
      </c>
      <c r="U33" s="10">
        <f>(((AB33*10)*Z33)/(Q33+S33))</f>
        <v>9.1753846153846155</v>
      </c>
      <c r="V33" s="11">
        <f>W33/$B$2</f>
        <v>5.9639999999999999E-2</v>
      </c>
      <c r="W33" s="10">
        <f>U33*(Q33+S33)</f>
        <v>596.4</v>
      </c>
      <c r="X33" s="12">
        <v>0.70769230769230773</v>
      </c>
      <c r="Y33" s="13" t="s">
        <v>41</v>
      </c>
      <c r="Z33" s="9">
        <v>84</v>
      </c>
      <c r="AA33" s="14">
        <v>7</v>
      </c>
      <c r="AB33" s="15">
        <f>ROUND(((($A$2/100)*$B$2)/AA33)/10,2)</f>
        <v>0.71</v>
      </c>
    </row>
    <row r="35" spans="1:28" ht="16.5" thickBot="1" x14ac:dyDescent="0.3"/>
    <row r="36" spans="1:28" ht="27" thickBot="1" x14ac:dyDescent="0.45">
      <c r="A36" s="24" t="s">
        <v>69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P36" s="24" t="s">
        <v>69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</row>
    <row r="37" spans="1:28" ht="23.1" customHeight="1" thickBot="1" x14ac:dyDescent="0.4">
      <c r="A37" s="18" t="s">
        <v>21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  <c r="P37" s="4" t="s">
        <v>2</v>
      </c>
      <c r="Q37" s="5" t="s">
        <v>3</v>
      </c>
      <c r="R37" s="5" t="s">
        <v>4</v>
      </c>
      <c r="S37" s="5" t="s">
        <v>5</v>
      </c>
      <c r="T37" s="5" t="s">
        <v>6</v>
      </c>
      <c r="U37" s="5" t="s">
        <v>7</v>
      </c>
      <c r="V37" s="5" t="s">
        <v>8</v>
      </c>
      <c r="W37" s="5" t="s">
        <v>9</v>
      </c>
      <c r="X37" s="5" t="s">
        <v>10</v>
      </c>
      <c r="Y37" s="6" t="s">
        <v>11</v>
      </c>
      <c r="Z37" s="5" t="s">
        <v>12</v>
      </c>
      <c r="AA37" s="5" t="s">
        <v>13</v>
      </c>
      <c r="AB37" s="7" t="s">
        <v>14</v>
      </c>
    </row>
    <row r="38" spans="1:28" ht="23.1" customHeight="1" thickBot="1" x14ac:dyDescent="0.4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3"/>
      <c r="P38" s="8">
        <v>10</v>
      </c>
      <c r="Q38" s="9">
        <v>61</v>
      </c>
      <c r="R38" s="9">
        <v>610</v>
      </c>
      <c r="S38" s="9">
        <v>26</v>
      </c>
      <c r="T38" s="9">
        <v>-494</v>
      </c>
      <c r="U38" s="10">
        <f>(((AB38*10)*Z38)/(Q38+S38))</f>
        <v>2.9466666666666668</v>
      </c>
      <c r="V38" s="11">
        <f>W38/$B$2</f>
        <v>2.5636000000000003E-2</v>
      </c>
      <c r="W38" s="10">
        <f>U38*(Q38+S38)</f>
        <v>256.36</v>
      </c>
      <c r="X38" s="12">
        <v>0.70114942528735635</v>
      </c>
      <c r="Y38" s="13" t="s">
        <v>34</v>
      </c>
      <c r="Z38" s="9">
        <v>98.6</v>
      </c>
      <c r="AA38" s="14">
        <v>19</v>
      </c>
      <c r="AB38" s="15">
        <f>ROUND(((($A$2/100)*$B$2)/AA38)/10,2)</f>
        <v>0.26</v>
      </c>
    </row>
    <row r="40" spans="1:28" ht="16.5" thickBot="1" x14ac:dyDescent="0.3"/>
    <row r="41" spans="1:28" ht="27" thickBot="1" x14ac:dyDescent="0.45">
      <c r="A41" s="24" t="s">
        <v>70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P41" s="24" t="s">
        <v>70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</row>
    <row r="42" spans="1:28" ht="24" customHeight="1" thickBot="1" x14ac:dyDescent="0.4">
      <c r="A42" s="4" t="s">
        <v>2</v>
      </c>
      <c r="B42" s="5" t="s">
        <v>3</v>
      </c>
      <c r="C42" s="5" t="s">
        <v>4</v>
      </c>
      <c r="D42" s="5" t="s">
        <v>5</v>
      </c>
      <c r="E42" s="5" t="s">
        <v>6</v>
      </c>
      <c r="F42" s="5" t="s">
        <v>7</v>
      </c>
      <c r="G42" s="5" t="s">
        <v>8</v>
      </c>
      <c r="H42" s="5" t="s">
        <v>9</v>
      </c>
      <c r="I42" s="5" t="s">
        <v>10</v>
      </c>
      <c r="J42" s="6" t="s">
        <v>11</v>
      </c>
      <c r="K42" s="5" t="s">
        <v>12</v>
      </c>
      <c r="L42" s="5" t="s">
        <v>13</v>
      </c>
      <c r="M42" s="7" t="s">
        <v>14</v>
      </c>
      <c r="P42" s="4" t="s">
        <v>2</v>
      </c>
      <c r="Q42" s="5" t="s">
        <v>3</v>
      </c>
      <c r="R42" s="5" t="s">
        <v>4</v>
      </c>
      <c r="S42" s="5" t="s">
        <v>5</v>
      </c>
      <c r="T42" s="5" t="s">
        <v>6</v>
      </c>
      <c r="U42" s="5" t="s">
        <v>7</v>
      </c>
      <c r="V42" s="5" t="s">
        <v>8</v>
      </c>
      <c r="W42" s="5" t="s">
        <v>9</v>
      </c>
      <c r="X42" s="5" t="s">
        <v>10</v>
      </c>
      <c r="Y42" s="6" t="s">
        <v>11</v>
      </c>
      <c r="Z42" s="5" t="s">
        <v>12</v>
      </c>
      <c r="AA42" s="5" t="s">
        <v>13</v>
      </c>
      <c r="AB42" s="7" t="s">
        <v>14</v>
      </c>
    </row>
    <row r="43" spans="1:28" ht="21.95" customHeight="1" thickBot="1" x14ac:dyDescent="0.4">
      <c r="A43" s="8">
        <v>20</v>
      </c>
      <c r="B43" s="9">
        <v>43</v>
      </c>
      <c r="C43" s="9">
        <v>860</v>
      </c>
      <c r="D43" s="9">
        <v>17</v>
      </c>
      <c r="E43" s="9">
        <v>-510</v>
      </c>
      <c r="F43" s="10">
        <f>(((M43*10)*K43)/(B43+D43))</f>
        <v>9.5766666666666662</v>
      </c>
      <c r="G43" s="11">
        <f>H43/$B$2</f>
        <v>5.7460000000000004E-2</v>
      </c>
      <c r="H43" s="10">
        <f>F43*(B43+D43)</f>
        <v>574.6</v>
      </c>
      <c r="I43" s="12">
        <v>0.71666666666666667</v>
      </c>
      <c r="J43" s="13" t="s">
        <v>32</v>
      </c>
      <c r="K43" s="9">
        <v>338</v>
      </c>
      <c r="L43" s="14">
        <v>30</v>
      </c>
      <c r="M43" s="15">
        <f>ROUND(((($A$2/100)*$B$2)/L43)/10,2)</f>
        <v>0.17</v>
      </c>
      <c r="P43" s="8">
        <v>9.5</v>
      </c>
      <c r="Q43" s="9">
        <v>48</v>
      </c>
      <c r="R43" s="9">
        <v>456</v>
      </c>
      <c r="S43" s="9">
        <v>20</v>
      </c>
      <c r="T43" s="9">
        <v>-380</v>
      </c>
      <c r="U43" s="10">
        <f>(((AB43*10)*Z43)/(Q43+S43))</f>
        <v>2.3858823529411768</v>
      </c>
      <c r="V43" s="11">
        <f>W43/$B$2</f>
        <v>1.6224000000000002E-2</v>
      </c>
      <c r="W43" s="10">
        <f>U43*(Q43+S43)</f>
        <v>162.24</v>
      </c>
      <c r="X43" s="12">
        <v>0.70588235294117652</v>
      </c>
      <c r="Y43" s="13" t="s">
        <v>22</v>
      </c>
      <c r="Z43" s="9">
        <v>62.4</v>
      </c>
      <c r="AA43" s="14">
        <v>19</v>
      </c>
      <c r="AB43" s="15">
        <f>ROUND(((($A$2/100)*$B$2)/AA43)/10,2)</f>
        <v>0.26</v>
      </c>
    </row>
    <row r="45" spans="1:28" ht="16.5" thickBot="1" x14ac:dyDescent="0.3"/>
    <row r="46" spans="1:28" ht="27" thickBot="1" x14ac:dyDescent="0.45">
      <c r="A46" s="24" t="s">
        <v>71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P46" s="24" t="s">
        <v>71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</row>
    <row r="47" spans="1:28" ht="21.75" thickBot="1" x14ac:dyDescent="0.4">
      <c r="A47" s="4" t="s">
        <v>2</v>
      </c>
      <c r="B47" s="5" t="s">
        <v>3</v>
      </c>
      <c r="C47" s="5" t="s">
        <v>4</v>
      </c>
      <c r="D47" s="5" t="s">
        <v>5</v>
      </c>
      <c r="E47" s="5" t="s">
        <v>6</v>
      </c>
      <c r="F47" s="5" t="s">
        <v>7</v>
      </c>
      <c r="G47" s="5" t="s">
        <v>8</v>
      </c>
      <c r="H47" s="5" t="s">
        <v>9</v>
      </c>
      <c r="I47" s="5" t="s">
        <v>10</v>
      </c>
      <c r="J47" s="6" t="s">
        <v>11</v>
      </c>
      <c r="K47" s="5" t="s">
        <v>12</v>
      </c>
      <c r="L47" s="5" t="s">
        <v>13</v>
      </c>
      <c r="M47" s="7" t="s">
        <v>14</v>
      </c>
      <c r="P47" s="18" t="s">
        <v>21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0"/>
    </row>
    <row r="48" spans="1:28" ht="23.25" thickBot="1" x14ac:dyDescent="0.4">
      <c r="A48" s="8">
        <v>8</v>
      </c>
      <c r="B48" s="9">
        <v>37</v>
      </c>
      <c r="C48" s="9">
        <v>296</v>
      </c>
      <c r="D48" s="9">
        <v>13</v>
      </c>
      <c r="E48" s="9">
        <v>-260</v>
      </c>
      <c r="F48" s="10">
        <f>(((M48*10)*K48)/(B48+D48))</f>
        <v>1.3</v>
      </c>
      <c r="G48" s="11">
        <f>H48/$B$2</f>
        <v>6.4999999999999997E-3</v>
      </c>
      <c r="H48" s="10">
        <f>F48*(B48+D48)</f>
        <v>65</v>
      </c>
      <c r="I48" s="12">
        <v>0.74</v>
      </c>
      <c r="J48" s="13" t="s">
        <v>23</v>
      </c>
      <c r="K48" s="9">
        <v>26</v>
      </c>
      <c r="L48" s="14">
        <v>20</v>
      </c>
      <c r="M48" s="15">
        <f>ROUND(((($A$2/100)*$B$2)/L48)/10,2)</f>
        <v>0.25</v>
      </c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3"/>
    </row>
    <row r="50" spans="1:28" ht="16.5" thickBot="1" x14ac:dyDescent="0.3"/>
    <row r="51" spans="1:28" ht="27" thickBot="1" x14ac:dyDescent="0.45">
      <c r="A51" s="24" t="s">
        <v>72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P51" s="24" t="s">
        <v>72</v>
      </c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</row>
    <row r="52" spans="1:28" ht="21.75" thickBot="1" x14ac:dyDescent="0.4">
      <c r="A52" s="18" t="s">
        <v>21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  <c r="P52" s="4" t="s">
        <v>2</v>
      </c>
      <c r="Q52" s="5" t="s">
        <v>3</v>
      </c>
      <c r="R52" s="5" t="s">
        <v>4</v>
      </c>
      <c r="S52" s="5" t="s">
        <v>5</v>
      </c>
      <c r="T52" s="5" t="s">
        <v>6</v>
      </c>
      <c r="U52" s="5" t="s">
        <v>7</v>
      </c>
      <c r="V52" s="5" t="s">
        <v>8</v>
      </c>
      <c r="W52" s="5" t="s">
        <v>9</v>
      </c>
      <c r="X52" s="5" t="s">
        <v>10</v>
      </c>
      <c r="Y52" s="6" t="s">
        <v>11</v>
      </c>
      <c r="Z52" s="5" t="s">
        <v>12</v>
      </c>
      <c r="AA52" s="5" t="s">
        <v>13</v>
      </c>
      <c r="AB52" s="7" t="s">
        <v>14</v>
      </c>
    </row>
    <row r="53" spans="1:28" ht="23.25" thickBot="1" x14ac:dyDescent="0.4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3"/>
      <c r="P53" s="8">
        <v>5.5</v>
      </c>
      <c r="Q53" s="9">
        <v>36</v>
      </c>
      <c r="R53" s="9">
        <v>198</v>
      </c>
      <c r="S53" s="9">
        <v>6</v>
      </c>
      <c r="T53" s="9">
        <v>-126</v>
      </c>
      <c r="U53" s="10">
        <f>(((AB53*10)*Z53)/(Q53+S53))</f>
        <v>3.6342857142857139</v>
      </c>
      <c r="V53" s="11">
        <f>W53/$B$2</f>
        <v>1.5263999999999998E-2</v>
      </c>
      <c r="W53" s="10">
        <f>U53*(Q53+S53)</f>
        <v>152.63999999999999</v>
      </c>
      <c r="X53" s="12">
        <v>0.8571428571428571</v>
      </c>
      <c r="Y53" s="13" t="s">
        <v>19</v>
      </c>
      <c r="Z53" s="9">
        <v>63.6</v>
      </c>
      <c r="AA53" s="14">
        <v>21</v>
      </c>
      <c r="AB53" s="15">
        <f>ROUND(((($A$2/100)*$B$2)/AA53)/10,2)</f>
        <v>0.24</v>
      </c>
    </row>
    <row r="55" spans="1:28" ht="16.5" thickBot="1" x14ac:dyDescent="0.3"/>
    <row r="56" spans="1:28" ht="27" thickBot="1" x14ac:dyDescent="0.45">
      <c r="A56" s="24" t="s">
        <v>73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6"/>
      <c r="P56" s="24" t="s">
        <v>73</v>
      </c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</row>
    <row r="57" spans="1:28" ht="21.75" thickBot="1" x14ac:dyDescent="0.4">
      <c r="A57" s="18" t="s">
        <v>21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0"/>
      <c r="P57" s="4" t="s">
        <v>2</v>
      </c>
      <c r="Q57" s="5" t="s">
        <v>3</v>
      </c>
      <c r="R57" s="5" t="s">
        <v>4</v>
      </c>
      <c r="S57" s="5" t="s">
        <v>5</v>
      </c>
      <c r="T57" s="5" t="s">
        <v>6</v>
      </c>
      <c r="U57" s="5" t="s">
        <v>7</v>
      </c>
      <c r="V57" s="5" t="s">
        <v>8</v>
      </c>
      <c r="W57" s="5" t="s">
        <v>9</v>
      </c>
      <c r="X57" s="5" t="s">
        <v>10</v>
      </c>
      <c r="Y57" s="6" t="s">
        <v>11</v>
      </c>
      <c r="Z57" s="5" t="s">
        <v>12</v>
      </c>
      <c r="AA57" s="5" t="s">
        <v>13</v>
      </c>
      <c r="AB57" s="7" t="s">
        <v>14</v>
      </c>
    </row>
    <row r="58" spans="1:28" ht="23.25" thickBot="1" x14ac:dyDescent="0.4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3"/>
      <c r="P58" s="8">
        <v>6</v>
      </c>
      <c r="Q58" s="9">
        <v>42</v>
      </c>
      <c r="R58" s="9">
        <v>252</v>
      </c>
      <c r="S58" s="9">
        <v>12</v>
      </c>
      <c r="T58" s="9">
        <v>-156</v>
      </c>
      <c r="U58" s="10">
        <f>(((AB58*10)*Z58)/(Q58+S58))</f>
        <v>5.9955555555555557</v>
      </c>
      <c r="V58" s="11">
        <f>W58/$B$2</f>
        <v>3.2376000000000002E-2</v>
      </c>
      <c r="W58" s="10">
        <f>U58*(Q58+S58)</f>
        <v>323.76</v>
      </c>
      <c r="X58" s="12">
        <v>0.77777777777777779</v>
      </c>
      <c r="Y58" s="13" t="s">
        <v>15</v>
      </c>
      <c r="Z58" s="9">
        <v>85.2</v>
      </c>
      <c r="AA58" s="14">
        <v>13</v>
      </c>
      <c r="AB58" s="15">
        <f>ROUND(((($A$2/100)*$B$2)/AA58)/10,2)</f>
        <v>0.38</v>
      </c>
    </row>
    <row r="60" spans="1:28" ht="16.5" thickBot="1" x14ac:dyDescent="0.3"/>
    <row r="61" spans="1:28" ht="27" thickBot="1" x14ac:dyDescent="0.45">
      <c r="A61" s="24" t="s">
        <v>74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6"/>
      <c r="P61" s="24" t="s">
        <v>74</v>
      </c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</row>
    <row r="62" spans="1:28" x14ac:dyDescent="0.25">
      <c r="A62" s="18" t="s">
        <v>21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  <c r="P62" s="18" t="s">
        <v>21</v>
      </c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0"/>
    </row>
    <row r="63" spans="1:28" ht="16.5" thickBot="1" x14ac:dyDescent="0.3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3"/>
      <c r="P63" s="21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3"/>
    </row>
    <row r="65" spans="1:28" ht="16.5" thickBot="1" x14ac:dyDescent="0.3"/>
    <row r="66" spans="1:28" ht="27" thickBot="1" x14ac:dyDescent="0.45">
      <c r="A66" s="24" t="s">
        <v>75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6"/>
      <c r="P66" s="24" t="s">
        <v>75</v>
      </c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6"/>
    </row>
    <row r="67" spans="1:28" ht="21.75" thickBot="1" x14ac:dyDescent="0.4">
      <c r="A67" s="18" t="s">
        <v>21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P67" s="4" t="s">
        <v>2</v>
      </c>
      <c r="Q67" s="5" t="s">
        <v>3</v>
      </c>
      <c r="R67" s="5" t="s">
        <v>4</v>
      </c>
      <c r="S67" s="5" t="s">
        <v>5</v>
      </c>
      <c r="T67" s="5" t="s">
        <v>6</v>
      </c>
      <c r="U67" s="5" t="s">
        <v>7</v>
      </c>
      <c r="V67" s="5" t="s">
        <v>8</v>
      </c>
      <c r="W67" s="5" t="s">
        <v>9</v>
      </c>
      <c r="X67" s="5" t="s">
        <v>10</v>
      </c>
      <c r="Y67" s="6" t="s">
        <v>11</v>
      </c>
      <c r="Z67" s="5" t="s">
        <v>12</v>
      </c>
      <c r="AA67" s="5" t="s">
        <v>13</v>
      </c>
      <c r="AB67" s="7" t="s">
        <v>14</v>
      </c>
    </row>
    <row r="68" spans="1:28" ht="23.25" thickBot="1" x14ac:dyDescent="0.4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3"/>
      <c r="P68" s="8">
        <v>7</v>
      </c>
      <c r="Q68" s="9">
        <v>40</v>
      </c>
      <c r="R68" s="9">
        <v>280</v>
      </c>
      <c r="S68" s="9">
        <v>11</v>
      </c>
      <c r="T68" s="9">
        <v>-198</v>
      </c>
      <c r="U68" s="10">
        <f>(((AB68*10)*Z68)/(Q68+S68))</f>
        <v>3.9419607843137259</v>
      </c>
      <c r="V68" s="11">
        <f>W68/$B$2</f>
        <v>2.0104E-2</v>
      </c>
      <c r="W68" s="10">
        <f>U68*(Q68+S68)</f>
        <v>201.04000000000002</v>
      </c>
      <c r="X68" s="12">
        <v>0.78431372549019607</v>
      </c>
      <c r="Y68" s="13" t="s">
        <v>54</v>
      </c>
      <c r="Z68" s="9">
        <v>71.8</v>
      </c>
      <c r="AA68" s="14">
        <v>18</v>
      </c>
      <c r="AB68" s="15">
        <f>ROUND(((($A$2/100)*$B$2)/AA68)/10,2)</f>
        <v>0.28000000000000003</v>
      </c>
    </row>
    <row r="70" spans="1:28" ht="16.5" thickBot="1" x14ac:dyDescent="0.3"/>
    <row r="71" spans="1:28" ht="27" thickBot="1" x14ac:dyDescent="0.45">
      <c r="A71" s="24" t="s">
        <v>76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6"/>
      <c r="P71" s="24" t="s">
        <v>76</v>
      </c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6"/>
    </row>
    <row r="72" spans="1:28" ht="21.75" thickBot="1" x14ac:dyDescent="0.4">
      <c r="A72" s="4" t="s">
        <v>2</v>
      </c>
      <c r="B72" s="5" t="s">
        <v>3</v>
      </c>
      <c r="C72" s="5" t="s">
        <v>4</v>
      </c>
      <c r="D72" s="5" t="s">
        <v>5</v>
      </c>
      <c r="E72" s="5" t="s">
        <v>6</v>
      </c>
      <c r="F72" s="5" t="s">
        <v>7</v>
      </c>
      <c r="G72" s="5" t="s">
        <v>8</v>
      </c>
      <c r="H72" s="5" t="s">
        <v>9</v>
      </c>
      <c r="I72" s="5" t="s">
        <v>10</v>
      </c>
      <c r="J72" s="6" t="s">
        <v>11</v>
      </c>
      <c r="K72" s="5" t="s">
        <v>12</v>
      </c>
      <c r="L72" s="5" t="s">
        <v>13</v>
      </c>
      <c r="M72" s="7" t="s">
        <v>14</v>
      </c>
      <c r="P72" s="4" t="s">
        <v>2</v>
      </c>
      <c r="Q72" s="5" t="s">
        <v>3</v>
      </c>
      <c r="R72" s="5" t="s">
        <v>4</v>
      </c>
      <c r="S72" s="5" t="s">
        <v>5</v>
      </c>
      <c r="T72" s="5" t="s">
        <v>6</v>
      </c>
      <c r="U72" s="5" t="s">
        <v>7</v>
      </c>
      <c r="V72" s="5" t="s">
        <v>8</v>
      </c>
      <c r="W72" s="5" t="s">
        <v>9</v>
      </c>
      <c r="X72" s="5" t="s">
        <v>10</v>
      </c>
      <c r="Y72" s="6" t="s">
        <v>11</v>
      </c>
      <c r="Z72" s="5" t="s">
        <v>12</v>
      </c>
      <c r="AA72" s="5" t="s">
        <v>13</v>
      </c>
      <c r="AB72" s="7" t="s">
        <v>14</v>
      </c>
    </row>
    <row r="73" spans="1:28" ht="23.25" thickBot="1" x14ac:dyDescent="0.4">
      <c r="A73" s="8">
        <v>6.5</v>
      </c>
      <c r="B73" s="9">
        <v>26</v>
      </c>
      <c r="C73" s="9">
        <v>169</v>
      </c>
      <c r="D73" s="9">
        <v>9</v>
      </c>
      <c r="E73" s="9">
        <v>-90</v>
      </c>
      <c r="F73" s="10">
        <f>(((M73*10)*K73)/(B73+D73))</f>
        <v>10.285714285714286</v>
      </c>
      <c r="G73" s="11">
        <f>H73/$B$2</f>
        <v>3.5999999999999997E-2</v>
      </c>
      <c r="H73" s="10">
        <f>F73*(B73+D73)</f>
        <v>360</v>
      </c>
      <c r="I73" s="12">
        <v>0.74285714285714288</v>
      </c>
      <c r="J73" s="13" t="s">
        <v>32</v>
      </c>
      <c r="K73" s="9">
        <v>72</v>
      </c>
      <c r="L73" s="14">
        <v>10</v>
      </c>
      <c r="M73" s="15">
        <f>ROUND(((($A$2/100)*$B$2)/L73)/10,2)</f>
        <v>0.5</v>
      </c>
      <c r="P73" s="8">
        <v>5</v>
      </c>
      <c r="Q73" s="9">
        <v>42</v>
      </c>
      <c r="R73" s="9">
        <v>210</v>
      </c>
      <c r="S73" s="9">
        <v>3</v>
      </c>
      <c r="T73" s="9">
        <v>-48</v>
      </c>
      <c r="U73" s="10">
        <f>(((AB73*10)*Z73)/(Q73+S73))</f>
        <v>10.540000000000001</v>
      </c>
      <c r="V73" s="11">
        <f>W73/$B$2</f>
        <v>4.7430000000000007E-2</v>
      </c>
      <c r="W73" s="10">
        <f>U73*(Q73+S73)</f>
        <v>474.30000000000007</v>
      </c>
      <c r="X73" s="12">
        <v>0.93333333333333335</v>
      </c>
      <c r="Y73" s="13" t="s">
        <v>43</v>
      </c>
      <c r="Z73" s="9">
        <v>153</v>
      </c>
      <c r="AA73" s="14">
        <v>16</v>
      </c>
      <c r="AB73" s="15">
        <f>ROUND(((($A$2/100)*$B$2)/AA73)/10,2)</f>
        <v>0.31</v>
      </c>
    </row>
    <row r="75" spans="1:28" ht="16.5" thickBot="1" x14ac:dyDescent="0.3"/>
    <row r="76" spans="1:28" ht="27" thickBot="1" x14ac:dyDescent="0.45">
      <c r="A76" s="24" t="s">
        <v>77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6"/>
      <c r="P76" s="24" t="s">
        <v>77</v>
      </c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6"/>
    </row>
    <row r="77" spans="1:28" x14ac:dyDescent="0.25">
      <c r="A77" s="18" t="s">
        <v>21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0"/>
      <c r="P77" s="18" t="s">
        <v>21</v>
      </c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20"/>
    </row>
    <row r="78" spans="1:28" ht="16.5" thickBot="1" x14ac:dyDescent="0.3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3"/>
      <c r="P78" s="21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3"/>
    </row>
    <row r="80" spans="1:28" ht="16.5" thickBot="1" x14ac:dyDescent="0.3"/>
    <row r="81" spans="1:28" ht="27" thickBot="1" x14ac:dyDescent="0.45">
      <c r="A81" s="24" t="s">
        <v>78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6"/>
      <c r="P81" s="24" t="s">
        <v>78</v>
      </c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6"/>
    </row>
    <row r="82" spans="1:28" ht="21.95" customHeight="1" thickBot="1" x14ac:dyDescent="0.4">
      <c r="A82" s="18" t="s">
        <v>21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0"/>
      <c r="P82" s="4" t="s">
        <v>2</v>
      </c>
      <c r="Q82" s="5" t="s">
        <v>3</v>
      </c>
      <c r="R82" s="5" t="s">
        <v>4</v>
      </c>
      <c r="S82" s="5" t="s">
        <v>5</v>
      </c>
      <c r="T82" s="5" t="s">
        <v>6</v>
      </c>
      <c r="U82" s="5" t="s">
        <v>7</v>
      </c>
      <c r="V82" s="5" t="s">
        <v>8</v>
      </c>
      <c r="W82" s="5" t="s">
        <v>9</v>
      </c>
      <c r="X82" s="5" t="s">
        <v>10</v>
      </c>
      <c r="Y82" s="6" t="s">
        <v>11</v>
      </c>
      <c r="Z82" s="5" t="s">
        <v>12</v>
      </c>
      <c r="AA82" s="5" t="s">
        <v>13</v>
      </c>
      <c r="AB82" s="7" t="s">
        <v>14</v>
      </c>
    </row>
    <row r="83" spans="1:28" ht="24.95" customHeight="1" thickBot="1" x14ac:dyDescent="0.4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3"/>
      <c r="P83" s="8">
        <v>6.5</v>
      </c>
      <c r="Q83" s="9">
        <v>23</v>
      </c>
      <c r="R83" s="9">
        <v>149.5</v>
      </c>
      <c r="S83" s="9">
        <v>9</v>
      </c>
      <c r="T83" s="9">
        <v>-99</v>
      </c>
      <c r="U83" s="10">
        <f>(((AB83*10)*Z83)/(Q83+S83))</f>
        <v>6.2015625000000005</v>
      </c>
      <c r="V83" s="11">
        <f>W83/$B$2</f>
        <v>1.9845000000000002E-2</v>
      </c>
      <c r="W83" s="10">
        <f>U83*(Q83+S83)</f>
        <v>198.45000000000002</v>
      </c>
      <c r="X83" s="12">
        <v>0.71875</v>
      </c>
      <c r="Y83" s="13" t="s">
        <v>24</v>
      </c>
      <c r="Z83" s="9">
        <v>44.1</v>
      </c>
      <c r="AA83" s="14">
        <v>11</v>
      </c>
      <c r="AB83" s="15">
        <f>ROUND(((($A$2/100)*$B$2)/AA83)/10,2)</f>
        <v>0.45</v>
      </c>
    </row>
    <row r="85" spans="1:28" ht="16.5" thickBot="1" x14ac:dyDescent="0.3"/>
    <row r="86" spans="1:28" ht="27" thickBot="1" x14ac:dyDescent="0.45">
      <c r="A86" s="24" t="s">
        <v>79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6"/>
      <c r="P86" s="24" t="s">
        <v>79</v>
      </c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6"/>
    </row>
    <row r="87" spans="1:28" ht="24" customHeight="1" thickBot="1" x14ac:dyDescent="0.4">
      <c r="A87" s="4" t="s">
        <v>2</v>
      </c>
      <c r="B87" s="5" t="s">
        <v>3</v>
      </c>
      <c r="C87" s="5" t="s">
        <v>4</v>
      </c>
      <c r="D87" s="5" t="s">
        <v>5</v>
      </c>
      <c r="E87" s="5" t="s">
        <v>6</v>
      </c>
      <c r="F87" s="5" t="s">
        <v>7</v>
      </c>
      <c r="G87" s="5" t="s">
        <v>8</v>
      </c>
      <c r="H87" s="5" t="s">
        <v>9</v>
      </c>
      <c r="I87" s="5" t="s">
        <v>10</v>
      </c>
      <c r="J87" s="6" t="s">
        <v>11</v>
      </c>
      <c r="K87" s="5" t="s">
        <v>12</v>
      </c>
      <c r="L87" s="5" t="s">
        <v>13</v>
      </c>
      <c r="M87" s="7" t="s">
        <v>14</v>
      </c>
      <c r="P87" s="4" t="s">
        <v>2</v>
      </c>
      <c r="Q87" s="5" t="s">
        <v>3</v>
      </c>
      <c r="R87" s="5" t="s">
        <v>4</v>
      </c>
      <c r="S87" s="5" t="s">
        <v>5</v>
      </c>
      <c r="T87" s="5" t="s">
        <v>6</v>
      </c>
      <c r="U87" s="5" t="s">
        <v>7</v>
      </c>
      <c r="V87" s="5" t="s">
        <v>8</v>
      </c>
      <c r="W87" s="5" t="s">
        <v>9</v>
      </c>
      <c r="X87" s="5" t="s">
        <v>10</v>
      </c>
      <c r="Y87" s="6" t="s">
        <v>11</v>
      </c>
      <c r="Z87" s="5" t="s">
        <v>12</v>
      </c>
      <c r="AA87" s="5" t="s">
        <v>13</v>
      </c>
      <c r="AB87" s="7" t="s">
        <v>14</v>
      </c>
    </row>
    <row r="88" spans="1:28" ht="21.95" customHeight="1" thickBot="1" x14ac:dyDescent="0.4">
      <c r="A88" s="8">
        <v>7.5</v>
      </c>
      <c r="B88" s="9">
        <v>25</v>
      </c>
      <c r="C88" s="9">
        <v>187.5</v>
      </c>
      <c r="D88" s="9">
        <v>10</v>
      </c>
      <c r="E88" s="9">
        <v>-100</v>
      </c>
      <c r="F88" s="10">
        <f>(((M88*10)*K88)/(B88+D88))</f>
        <v>11.5</v>
      </c>
      <c r="G88" s="11">
        <f>H88/$B$2</f>
        <v>4.0250000000000001E-2</v>
      </c>
      <c r="H88" s="10">
        <f>F88*(B88+D88)</f>
        <v>402.5</v>
      </c>
      <c r="I88" s="12">
        <v>0.7142857142857143</v>
      </c>
      <c r="J88" s="13" t="s">
        <v>18</v>
      </c>
      <c r="K88" s="9">
        <v>80.5</v>
      </c>
      <c r="L88" s="14">
        <v>10</v>
      </c>
      <c r="M88" s="15">
        <f>ROUND(((($A$2/100)*$B$2)/L88)/10,2)</f>
        <v>0.5</v>
      </c>
      <c r="P88" s="8">
        <v>7.5</v>
      </c>
      <c r="Q88" s="9">
        <v>27</v>
      </c>
      <c r="R88" s="9">
        <v>202.5</v>
      </c>
      <c r="S88" s="9">
        <v>6</v>
      </c>
      <c r="T88" s="9">
        <v>-120</v>
      </c>
      <c r="U88" s="10">
        <f>(((AB88*10)*Z88)/(Q88+S88))</f>
        <v>5.75</v>
      </c>
      <c r="V88" s="11">
        <f>W88/$B$2</f>
        <v>1.8974999999999999E-2</v>
      </c>
      <c r="W88" s="10">
        <f>U88*(Q88+S88)</f>
        <v>189.75</v>
      </c>
      <c r="X88" s="12">
        <v>0.81818181818181823</v>
      </c>
      <c r="Y88" s="13" t="s">
        <v>38</v>
      </c>
      <c r="Z88" s="9">
        <v>75.900000000000006</v>
      </c>
      <c r="AA88" s="14">
        <v>20</v>
      </c>
      <c r="AB88" s="15">
        <f>ROUND(((($A$2/100)*$B$2)/AA88)/10,2)</f>
        <v>0.25</v>
      </c>
    </row>
    <row r="90" spans="1:28" ht="16.5" thickBot="1" x14ac:dyDescent="0.3"/>
    <row r="91" spans="1:28" ht="27" thickBot="1" x14ac:dyDescent="0.45">
      <c r="A91" s="24" t="s">
        <v>80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6"/>
      <c r="P91" s="24" t="s">
        <v>80</v>
      </c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6"/>
    </row>
    <row r="92" spans="1:28" ht="21.75" thickBot="1" x14ac:dyDescent="0.4">
      <c r="A92" s="4" t="s">
        <v>2</v>
      </c>
      <c r="B92" s="5" t="s">
        <v>3</v>
      </c>
      <c r="C92" s="5" t="s">
        <v>4</v>
      </c>
      <c r="D92" s="5" t="s">
        <v>5</v>
      </c>
      <c r="E92" s="5" t="s">
        <v>6</v>
      </c>
      <c r="F92" s="5" t="s">
        <v>7</v>
      </c>
      <c r="G92" s="5" t="s">
        <v>8</v>
      </c>
      <c r="H92" s="5" t="s">
        <v>9</v>
      </c>
      <c r="I92" s="5" t="s">
        <v>10</v>
      </c>
      <c r="J92" s="6" t="s">
        <v>11</v>
      </c>
      <c r="K92" s="5" t="s">
        <v>12</v>
      </c>
      <c r="L92" s="5" t="s">
        <v>13</v>
      </c>
      <c r="M92" s="7" t="s">
        <v>14</v>
      </c>
      <c r="P92" s="4" t="s">
        <v>2</v>
      </c>
      <c r="Q92" s="5" t="s">
        <v>3</v>
      </c>
      <c r="R92" s="5" t="s">
        <v>4</v>
      </c>
      <c r="S92" s="5" t="s">
        <v>5</v>
      </c>
      <c r="T92" s="5" t="s">
        <v>6</v>
      </c>
      <c r="U92" s="5" t="s">
        <v>7</v>
      </c>
      <c r="V92" s="5" t="s">
        <v>8</v>
      </c>
      <c r="W92" s="5" t="s">
        <v>9</v>
      </c>
      <c r="X92" s="5" t="s">
        <v>10</v>
      </c>
      <c r="Y92" s="6" t="s">
        <v>11</v>
      </c>
      <c r="Z92" s="5" t="s">
        <v>12</v>
      </c>
      <c r="AA92" s="5" t="s">
        <v>13</v>
      </c>
      <c r="AB92" s="7" t="s">
        <v>14</v>
      </c>
    </row>
    <row r="93" spans="1:28" ht="23.25" thickBot="1" x14ac:dyDescent="0.4">
      <c r="A93" s="8">
        <v>12.5</v>
      </c>
      <c r="B93" s="9">
        <v>21</v>
      </c>
      <c r="C93" s="9">
        <v>262.5</v>
      </c>
      <c r="D93" s="9">
        <v>6</v>
      </c>
      <c r="E93" s="9">
        <v>-144</v>
      </c>
      <c r="F93" s="10">
        <f>(((M93*10)*K93)/(B93+D93))</f>
        <v>8.7966666666666669</v>
      </c>
      <c r="G93" s="11">
        <f>H93/$B$2</f>
        <v>2.3750999999999998E-2</v>
      </c>
      <c r="H93" s="10">
        <f>F93*(B93+D93)</f>
        <v>237.51</v>
      </c>
      <c r="I93" s="12">
        <v>0.77777777777777779</v>
      </c>
      <c r="J93" s="13" t="s">
        <v>34</v>
      </c>
      <c r="K93" s="9">
        <v>113.1</v>
      </c>
      <c r="L93" s="14">
        <v>24</v>
      </c>
      <c r="M93" s="15">
        <f>ROUND(((($A$2/100)*$B$2)/L93)/10,2)</f>
        <v>0.21</v>
      </c>
      <c r="P93" s="8">
        <v>10.5</v>
      </c>
      <c r="Q93" s="9">
        <v>25</v>
      </c>
      <c r="R93" s="9">
        <v>262.5</v>
      </c>
      <c r="S93" s="9">
        <v>6</v>
      </c>
      <c r="T93" s="9">
        <v>-126</v>
      </c>
      <c r="U93" s="10">
        <f>(((AB93*10)*Z93)/(Q93+S93))</f>
        <v>10.087741935483871</v>
      </c>
      <c r="V93" s="11">
        <f>W93/$B$2</f>
        <v>3.1272000000000001E-2</v>
      </c>
      <c r="W93" s="10">
        <f>U93*(Q93+S93)</f>
        <v>312.72000000000003</v>
      </c>
      <c r="X93" s="12">
        <v>0.80645161290322576</v>
      </c>
      <c r="Y93" s="13" t="s">
        <v>22</v>
      </c>
      <c r="Z93" s="9">
        <v>130.30000000000001</v>
      </c>
      <c r="AA93" s="14">
        <v>21</v>
      </c>
      <c r="AB93" s="15">
        <f>ROUND(((($A$2/100)*$B$2)/AA93)/10,2)</f>
        <v>0.24</v>
      </c>
    </row>
    <row r="95" spans="1:28" ht="16.5" thickBot="1" x14ac:dyDescent="0.3"/>
    <row r="96" spans="1:28" ht="27" thickBot="1" x14ac:dyDescent="0.45">
      <c r="A96" s="24" t="s">
        <v>81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6"/>
      <c r="P96" s="24" t="s">
        <v>81</v>
      </c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6"/>
    </row>
    <row r="97" spans="1:28" ht="21.75" thickBot="1" x14ac:dyDescent="0.4">
      <c r="A97" s="18" t="s">
        <v>21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0"/>
      <c r="P97" s="4" t="s">
        <v>2</v>
      </c>
      <c r="Q97" s="5" t="s">
        <v>3</v>
      </c>
      <c r="R97" s="5" t="s">
        <v>4</v>
      </c>
      <c r="S97" s="5" t="s">
        <v>5</v>
      </c>
      <c r="T97" s="5" t="s">
        <v>6</v>
      </c>
      <c r="U97" s="5" t="s">
        <v>7</v>
      </c>
      <c r="V97" s="5" t="s">
        <v>8</v>
      </c>
      <c r="W97" s="5" t="s">
        <v>9</v>
      </c>
      <c r="X97" s="5" t="s">
        <v>10</v>
      </c>
      <c r="Y97" s="6" t="s">
        <v>11</v>
      </c>
      <c r="Z97" s="5" t="s">
        <v>12</v>
      </c>
      <c r="AA97" s="5" t="s">
        <v>13</v>
      </c>
      <c r="AB97" s="7" t="s">
        <v>14</v>
      </c>
    </row>
    <row r="98" spans="1:28" ht="23.25" thickBot="1" x14ac:dyDescent="0.4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/>
      <c r="P98" s="8">
        <v>5</v>
      </c>
      <c r="Q98" s="9">
        <v>23</v>
      </c>
      <c r="R98" s="9">
        <v>115</v>
      </c>
      <c r="S98" s="9">
        <v>2</v>
      </c>
      <c r="T98" s="9">
        <v>-56</v>
      </c>
      <c r="U98" s="10">
        <f>(((AB98*10)*Z98)/(Q98+S98))</f>
        <v>3.8879999999999995</v>
      </c>
      <c r="V98" s="11">
        <f>W98/$B$2</f>
        <v>9.7199999999999995E-3</v>
      </c>
      <c r="W98" s="10">
        <f>U98*(Q98+S98)</f>
        <v>97.199999999999989</v>
      </c>
      <c r="X98" s="12">
        <v>0.92</v>
      </c>
      <c r="Y98" s="13" t="s">
        <v>55</v>
      </c>
      <c r="Z98" s="9">
        <v>54</v>
      </c>
      <c r="AA98" s="14">
        <v>28</v>
      </c>
      <c r="AB98" s="15">
        <f>ROUND(((($A$2/100)*$B$2)/AA98)/10,2)</f>
        <v>0.18</v>
      </c>
    </row>
    <row r="100" spans="1:28" ht="16.5" thickBot="1" x14ac:dyDescent="0.3"/>
    <row r="101" spans="1:28" ht="27" thickBot="1" x14ac:dyDescent="0.45">
      <c r="A101" s="24" t="s">
        <v>82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6"/>
      <c r="P101" s="24" t="s">
        <v>82</v>
      </c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6"/>
    </row>
    <row r="102" spans="1:28" ht="21.75" thickBot="1" x14ac:dyDescent="0.4">
      <c r="A102" s="4" t="s">
        <v>2</v>
      </c>
      <c r="B102" s="5" t="s">
        <v>3</v>
      </c>
      <c r="C102" s="5" t="s">
        <v>4</v>
      </c>
      <c r="D102" s="5" t="s">
        <v>5</v>
      </c>
      <c r="E102" s="5" t="s">
        <v>6</v>
      </c>
      <c r="F102" s="5" t="s">
        <v>7</v>
      </c>
      <c r="G102" s="5" t="s">
        <v>8</v>
      </c>
      <c r="H102" s="5" t="s">
        <v>9</v>
      </c>
      <c r="I102" s="5" t="s">
        <v>10</v>
      </c>
      <c r="J102" s="6" t="s">
        <v>11</v>
      </c>
      <c r="K102" s="5" t="s">
        <v>12</v>
      </c>
      <c r="L102" s="5" t="s">
        <v>13</v>
      </c>
      <c r="M102" s="7" t="s">
        <v>14</v>
      </c>
      <c r="P102" s="4" t="s">
        <v>2</v>
      </c>
      <c r="Q102" s="5" t="s">
        <v>3</v>
      </c>
      <c r="R102" s="5" t="s">
        <v>4</v>
      </c>
      <c r="S102" s="5" t="s">
        <v>5</v>
      </c>
      <c r="T102" s="5" t="s">
        <v>6</v>
      </c>
      <c r="U102" s="5" t="s">
        <v>7</v>
      </c>
      <c r="V102" s="5" t="s">
        <v>8</v>
      </c>
      <c r="W102" s="5" t="s">
        <v>9</v>
      </c>
      <c r="X102" s="5" t="s">
        <v>10</v>
      </c>
      <c r="Y102" s="6" t="s">
        <v>11</v>
      </c>
      <c r="Z102" s="5" t="s">
        <v>12</v>
      </c>
      <c r="AA102" s="5" t="s">
        <v>13</v>
      </c>
      <c r="AB102" s="7" t="s">
        <v>14</v>
      </c>
    </row>
    <row r="103" spans="1:28" ht="23.25" thickBot="1" x14ac:dyDescent="0.4">
      <c r="A103" s="8">
        <v>27.5</v>
      </c>
      <c r="B103" s="9">
        <v>18</v>
      </c>
      <c r="C103" s="9">
        <v>495</v>
      </c>
      <c r="D103" s="9">
        <v>7</v>
      </c>
      <c r="E103" s="9">
        <v>-210</v>
      </c>
      <c r="F103" s="10">
        <f>(((M103*10)*K103)/(B103+D103))</f>
        <v>19.040000000000003</v>
      </c>
      <c r="G103" s="11">
        <f>H103/$B$2</f>
        <v>4.7600000000000003E-2</v>
      </c>
      <c r="H103" s="10">
        <f>F103*(B103+D103)</f>
        <v>476.00000000000006</v>
      </c>
      <c r="I103" s="12">
        <v>0.72</v>
      </c>
      <c r="J103" s="13" t="s">
        <v>52</v>
      </c>
      <c r="K103" s="9">
        <v>280</v>
      </c>
      <c r="L103" s="14">
        <v>30</v>
      </c>
      <c r="M103" s="15">
        <f>ROUND(((($A$2/100)*$B$2)/L103)/10,2)</f>
        <v>0.17</v>
      </c>
      <c r="P103" s="8">
        <v>10</v>
      </c>
      <c r="Q103" s="9">
        <v>24</v>
      </c>
      <c r="R103" s="9">
        <v>240</v>
      </c>
      <c r="S103" s="9">
        <v>3</v>
      </c>
      <c r="T103" s="9">
        <v>-87</v>
      </c>
      <c r="U103" s="10">
        <f>(((AB103*10)*Z103)/(Q103+S103))</f>
        <v>9.2933333333333348</v>
      </c>
      <c r="V103" s="11">
        <f>W103/$B$2</f>
        <v>2.5092000000000003E-2</v>
      </c>
      <c r="W103" s="10">
        <f>U103*(Q103+S103)</f>
        <v>250.92000000000004</v>
      </c>
      <c r="X103" s="12">
        <v>0.88888888888888884</v>
      </c>
      <c r="Y103" s="13" t="s">
        <v>48</v>
      </c>
      <c r="Z103" s="9">
        <v>147.6</v>
      </c>
      <c r="AA103" s="14">
        <v>29</v>
      </c>
      <c r="AB103" s="15">
        <f>ROUND(((($A$2/100)*$B$2)/AA103)/10,2)</f>
        <v>0.17</v>
      </c>
    </row>
    <row r="105" spans="1:28" ht="16.5" thickBot="1" x14ac:dyDescent="0.3"/>
    <row r="106" spans="1:28" ht="27" thickBot="1" x14ac:dyDescent="0.45">
      <c r="A106" s="24" t="s">
        <v>83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6"/>
      <c r="P106" s="24" t="s">
        <v>83</v>
      </c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6"/>
    </row>
    <row r="107" spans="1:28" ht="23.1" customHeight="1" thickBot="1" x14ac:dyDescent="0.4">
      <c r="A107" s="4" t="s">
        <v>2</v>
      </c>
      <c r="B107" s="5" t="s">
        <v>3</v>
      </c>
      <c r="C107" s="5" t="s">
        <v>4</v>
      </c>
      <c r="D107" s="5" t="s">
        <v>5</v>
      </c>
      <c r="E107" s="5" t="s">
        <v>6</v>
      </c>
      <c r="F107" s="5" t="s">
        <v>7</v>
      </c>
      <c r="G107" s="5" t="s">
        <v>8</v>
      </c>
      <c r="H107" s="5" t="s">
        <v>9</v>
      </c>
      <c r="I107" s="5" t="s">
        <v>10</v>
      </c>
      <c r="J107" s="6" t="s">
        <v>11</v>
      </c>
      <c r="K107" s="5" t="s">
        <v>12</v>
      </c>
      <c r="L107" s="5" t="s">
        <v>13</v>
      </c>
      <c r="M107" s="7" t="s">
        <v>14</v>
      </c>
      <c r="P107" s="18" t="s">
        <v>21</v>
      </c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spans="1:28" ht="21.95" customHeight="1" thickBot="1" x14ac:dyDescent="0.4">
      <c r="A108" s="8">
        <v>15.5</v>
      </c>
      <c r="B108" s="9">
        <v>26</v>
      </c>
      <c r="C108" s="9">
        <v>403</v>
      </c>
      <c r="D108" s="9">
        <v>11</v>
      </c>
      <c r="E108" s="9">
        <v>-330</v>
      </c>
      <c r="F108" s="10">
        <f>(((M108*10)*K108)/(B108+D108))</f>
        <v>3.0140540540540539</v>
      </c>
      <c r="G108" s="11">
        <f>H108/$B$2</f>
        <v>1.1152E-2</v>
      </c>
      <c r="H108" s="10">
        <f>F108*(B108+D108)</f>
        <v>111.52</v>
      </c>
      <c r="I108" s="12">
        <v>0.70270270270270274</v>
      </c>
      <c r="J108" s="13" t="s">
        <v>34</v>
      </c>
      <c r="K108" s="9">
        <v>65.599999999999994</v>
      </c>
      <c r="L108" s="14">
        <v>30</v>
      </c>
      <c r="M108" s="15">
        <f>ROUND(((($A$2/100)*$B$2)/L108)/10,2)</f>
        <v>0.17</v>
      </c>
      <c r="P108" s="21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3"/>
    </row>
    <row r="110" spans="1:28" ht="16.5" thickBot="1" x14ac:dyDescent="0.3"/>
    <row r="111" spans="1:28" ht="27" thickBot="1" x14ac:dyDescent="0.45">
      <c r="A111" s="24" t="s">
        <v>84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6"/>
      <c r="P111" s="24" t="s">
        <v>84</v>
      </c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6"/>
    </row>
    <row r="112" spans="1:28" ht="21.75" thickBot="1" x14ac:dyDescent="0.4">
      <c r="A112" s="18" t="s">
        <v>21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0"/>
      <c r="P112" s="4" t="s">
        <v>2</v>
      </c>
      <c r="Q112" s="5" t="s">
        <v>3</v>
      </c>
      <c r="R112" s="5" t="s">
        <v>4</v>
      </c>
      <c r="S112" s="5" t="s">
        <v>5</v>
      </c>
      <c r="T112" s="5" t="s">
        <v>6</v>
      </c>
      <c r="U112" s="5" t="s">
        <v>7</v>
      </c>
      <c r="V112" s="5" t="s">
        <v>8</v>
      </c>
      <c r="W112" s="5" t="s">
        <v>9</v>
      </c>
      <c r="X112" s="5" t="s">
        <v>10</v>
      </c>
      <c r="Y112" s="6" t="s">
        <v>11</v>
      </c>
      <c r="Z112" s="5" t="s">
        <v>12</v>
      </c>
      <c r="AA112" s="5" t="s">
        <v>13</v>
      </c>
      <c r="AB112" s="7" t="s">
        <v>14</v>
      </c>
    </row>
    <row r="113" spans="1:28" ht="23.25" thickBot="1" x14ac:dyDescent="0.4">
      <c r="A113" s="21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3"/>
      <c r="P113" s="8">
        <v>5</v>
      </c>
      <c r="Q113" s="9">
        <v>33</v>
      </c>
      <c r="R113" s="9">
        <v>165</v>
      </c>
      <c r="S113" s="9">
        <v>10</v>
      </c>
      <c r="T113" s="9">
        <v>-80</v>
      </c>
      <c r="U113" s="10">
        <f>(((AB113*10)*Z113)/(Q113+S113))</f>
        <v>11.193488372093025</v>
      </c>
      <c r="V113" s="11">
        <f>W113/$B$2</f>
        <v>4.8132000000000008E-2</v>
      </c>
      <c r="W113" s="10">
        <f>U113*(Q113+S113)</f>
        <v>481.32000000000011</v>
      </c>
      <c r="X113" s="12">
        <v>0.76744186046511631</v>
      </c>
      <c r="Y113" s="13" t="s">
        <v>47</v>
      </c>
      <c r="Z113" s="9">
        <v>76.400000000000006</v>
      </c>
      <c r="AA113" s="14">
        <v>8</v>
      </c>
      <c r="AB113" s="15">
        <f>ROUND(((($A$2/100)*$B$2)/AA113)/10,2)</f>
        <v>0.63</v>
      </c>
    </row>
    <row r="115" spans="1:28" ht="16.5" thickBot="1" x14ac:dyDescent="0.3"/>
    <row r="116" spans="1:28" ht="27" thickBot="1" x14ac:dyDescent="0.45">
      <c r="A116" s="24" t="s">
        <v>85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6"/>
      <c r="P116" s="24" t="s">
        <v>85</v>
      </c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6"/>
    </row>
    <row r="117" spans="1:28" ht="21.75" thickBot="1" x14ac:dyDescent="0.4">
      <c r="A117" s="4" t="s">
        <v>2</v>
      </c>
      <c r="B117" s="5" t="s">
        <v>3</v>
      </c>
      <c r="C117" s="5" t="s">
        <v>4</v>
      </c>
      <c r="D117" s="5" t="s">
        <v>5</v>
      </c>
      <c r="E117" s="5" t="s">
        <v>6</v>
      </c>
      <c r="F117" s="5" t="s">
        <v>7</v>
      </c>
      <c r="G117" s="5" t="s">
        <v>8</v>
      </c>
      <c r="H117" s="5" t="s">
        <v>9</v>
      </c>
      <c r="I117" s="5" t="s">
        <v>10</v>
      </c>
      <c r="J117" s="6" t="s">
        <v>11</v>
      </c>
      <c r="K117" s="5" t="s">
        <v>12</v>
      </c>
      <c r="L117" s="5" t="s">
        <v>13</v>
      </c>
      <c r="M117" s="7" t="s">
        <v>14</v>
      </c>
      <c r="P117" s="18" t="s">
        <v>21</v>
      </c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20"/>
    </row>
    <row r="118" spans="1:28" ht="23.25" thickBot="1" x14ac:dyDescent="0.4">
      <c r="A118" s="8">
        <v>5</v>
      </c>
      <c r="B118" s="9">
        <v>48</v>
      </c>
      <c r="C118" s="9">
        <v>240</v>
      </c>
      <c r="D118" s="9">
        <v>12</v>
      </c>
      <c r="E118" s="9">
        <v>-192</v>
      </c>
      <c r="F118" s="10">
        <f>(((M118*10)*K118)/(B118+D118))</f>
        <v>1.86</v>
      </c>
      <c r="G118" s="11">
        <f>H118/$B$2</f>
        <v>1.1160000000000002E-2</v>
      </c>
      <c r="H118" s="10">
        <f>F118*(B118+D118)</f>
        <v>111.60000000000001</v>
      </c>
      <c r="I118" s="12">
        <v>0.8</v>
      </c>
      <c r="J118" s="13" t="s">
        <v>43</v>
      </c>
      <c r="K118" s="9">
        <v>36</v>
      </c>
      <c r="L118" s="14">
        <v>16</v>
      </c>
      <c r="M118" s="15">
        <f>ROUND(((($A$2/100)*$B$2)/L118)/10,2)</f>
        <v>0.31</v>
      </c>
      <c r="P118" s="21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3"/>
    </row>
  </sheetData>
  <mergeCells count="67">
    <mergeCell ref="P117:AB118"/>
    <mergeCell ref="A62:M63"/>
    <mergeCell ref="A67:M68"/>
    <mergeCell ref="A82:M83"/>
    <mergeCell ref="A97:M98"/>
    <mergeCell ref="A112:M113"/>
    <mergeCell ref="A111:M111"/>
    <mergeCell ref="P111:AB111"/>
    <mergeCell ref="A116:M116"/>
    <mergeCell ref="P116:AB116"/>
    <mergeCell ref="P86:AB86"/>
    <mergeCell ref="A66:M66"/>
    <mergeCell ref="P66:AB66"/>
    <mergeCell ref="A71:M71"/>
    <mergeCell ref="P71:AB71"/>
    <mergeCell ref="A76:M76"/>
    <mergeCell ref="A77:M78"/>
    <mergeCell ref="P77:AB78"/>
    <mergeCell ref="A81:M81"/>
    <mergeCell ref="P81:AB81"/>
    <mergeCell ref="A86:M86"/>
    <mergeCell ref="A106:M106"/>
    <mergeCell ref="P106:AB106"/>
    <mergeCell ref="P107:AB108"/>
    <mergeCell ref="A91:M91"/>
    <mergeCell ref="P91:AB91"/>
    <mergeCell ref="A96:M96"/>
    <mergeCell ref="P96:AB96"/>
    <mergeCell ref="A101:M101"/>
    <mergeCell ref="P101:AB101"/>
    <mergeCell ref="P76:AB76"/>
    <mergeCell ref="A51:M51"/>
    <mergeCell ref="P51:AB51"/>
    <mergeCell ref="A56:M56"/>
    <mergeCell ref="P56:AB56"/>
    <mergeCell ref="A61:M61"/>
    <mergeCell ref="P61:AB61"/>
    <mergeCell ref="A52:M53"/>
    <mergeCell ref="A57:M58"/>
    <mergeCell ref="P62:AB63"/>
    <mergeCell ref="A41:M41"/>
    <mergeCell ref="P41:AB41"/>
    <mergeCell ref="A46:M46"/>
    <mergeCell ref="P46:AB46"/>
    <mergeCell ref="P47:AB48"/>
    <mergeCell ref="A31:M31"/>
    <mergeCell ref="P31:AB31"/>
    <mergeCell ref="A36:M36"/>
    <mergeCell ref="P36:AB36"/>
    <mergeCell ref="A37:M38"/>
    <mergeCell ref="A21:M21"/>
    <mergeCell ref="P21:AB21"/>
    <mergeCell ref="A26:M26"/>
    <mergeCell ref="P26:AB26"/>
    <mergeCell ref="A22:M23"/>
    <mergeCell ref="P22:AB23"/>
    <mergeCell ref="A11:M11"/>
    <mergeCell ref="P11:AB11"/>
    <mergeCell ref="A12:M13"/>
    <mergeCell ref="A16:M16"/>
    <mergeCell ref="P16:AB16"/>
    <mergeCell ref="P7:AB8"/>
    <mergeCell ref="J1:R2"/>
    <mergeCell ref="A4:M4"/>
    <mergeCell ref="P4:AB4"/>
    <mergeCell ref="A6:M6"/>
    <mergeCell ref="P6:AB6"/>
  </mergeCells>
  <conditionalFormatting sqref="K18">
    <cfRule type="iconSet" priority="280">
      <iconSet iconSet="3Arrows">
        <cfvo type="percent" val="0"/>
        <cfvo type="num" val="1"/>
        <cfvo type="num" val="1"/>
      </iconSet>
    </cfRule>
  </conditionalFormatting>
  <conditionalFormatting sqref="K28">
    <cfRule type="iconSet" priority="279">
      <iconSet iconSet="3Arrows">
        <cfvo type="percent" val="0"/>
        <cfvo type="num" val="1"/>
        <cfvo type="num" val="1"/>
      </iconSet>
    </cfRule>
  </conditionalFormatting>
  <conditionalFormatting sqref="K33">
    <cfRule type="iconSet" priority="278">
      <iconSet iconSet="3Arrows">
        <cfvo type="percent" val="0"/>
        <cfvo type="num" val="1"/>
        <cfvo type="num" val="1"/>
      </iconSet>
    </cfRule>
  </conditionalFormatting>
  <conditionalFormatting sqref="K73">
    <cfRule type="iconSet" priority="274">
      <iconSet iconSet="3Arrows">
        <cfvo type="percent" val="0"/>
        <cfvo type="num" val="1"/>
        <cfvo type="num" val="1"/>
      </iconSet>
    </cfRule>
  </conditionalFormatting>
  <conditionalFormatting sqref="K93">
    <cfRule type="iconSet" priority="272">
      <iconSet iconSet="3Arrows">
        <cfvo type="percent" val="0"/>
        <cfvo type="num" val="1"/>
        <cfvo type="num" val="1"/>
      </iconSet>
    </cfRule>
  </conditionalFormatting>
  <conditionalFormatting sqref="K103">
    <cfRule type="iconSet" priority="271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269">
      <iconSet iconSet="3Arrows">
        <cfvo type="percent" val="0"/>
        <cfvo type="num" val="1"/>
        <cfvo type="num" val="1"/>
      </iconSet>
    </cfRule>
  </conditionalFormatting>
  <conditionalFormatting sqref="Z58">
    <cfRule type="iconSet" priority="268">
      <iconSet iconSet="3Arrows">
        <cfvo type="percent" val="0"/>
        <cfvo type="num" val="1"/>
        <cfvo type="num" val="1"/>
      </iconSet>
    </cfRule>
  </conditionalFormatting>
  <conditionalFormatting sqref="Z68">
    <cfRule type="iconSet" priority="266">
      <iconSet iconSet="3Arrows">
        <cfvo type="percent" val="0"/>
        <cfvo type="num" val="1"/>
        <cfvo type="num" val="1"/>
      </iconSet>
    </cfRule>
  </conditionalFormatting>
  <conditionalFormatting sqref="Z98">
    <cfRule type="iconSet" priority="265">
      <iconSet iconSet="3Arrows">
        <cfvo type="percent" val="0"/>
        <cfvo type="num" val="1"/>
        <cfvo type="num" val="1"/>
      </iconSet>
    </cfRule>
  </conditionalFormatting>
  <conditionalFormatting sqref="Z103">
    <cfRule type="iconSet" priority="264">
      <iconSet iconSet="3Arrows">
        <cfvo type="percent" val="0"/>
        <cfvo type="num" val="1"/>
        <cfvo type="num" val="1"/>
      </iconSet>
    </cfRule>
  </conditionalFormatting>
  <conditionalFormatting sqref="G18">
    <cfRule type="cellIs" dxfId="551" priority="261" operator="lessThan">
      <formula>0</formula>
    </cfRule>
    <cfRule type="cellIs" dxfId="550" priority="262" operator="greaterThanOrEqual">
      <formula>0</formula>
    </cfRule>
  </conditionalFormatting>
  <conditionalFormatting sqref="F18">
    <cfRule type="cellIs" dxfId="549" priority="259" operator="lessThan">
      <formula>0</formula>
    </cfRule>
    <cfRule type="cellIs" dxfId="548" priority="260" operator="greaterThanOrEqual">
      <formula>0</formula>
    </cfRule>
  </conditionalFormatting>
  <conditionalFormatting sqref="H18">
    <cfRule type="cellIs" dxfId="547" priority="257" operator="lessThan">
      <formula>0</formula>
    </cfRule>
    <cfRule type="cellIs" dxfId="546" priority="258" operator="greaterThanOrEqual">
      <formula>0</formula>
    </cfRule>
  </conditionalFormatting>
  <conditionalFormatting sqref="G28">
    <cfRule type="cellIs" dxfId="545" priority="255" operator="lessThan">
      <formula>0</formula>
    </cfRule>
    <cfRule type="cellIs" dxfId="544" priority="256" operator="greaterThanOrEqual">
      <formula>0</formula>
    </cfRule>
  </conditionalFormatting>
  <conditionalFormatting sqref="F28">
    <cfRule type="cellIs" dxfId="543" priority="253" operator="lessThan">
      <formula>0</formula>
    </cfRule>
    <cfRule type="cellIs" dxfId="542" priority="254" operator="greaterThanOrEqual">
      <formula>0</formula>
    </cfRule>
  </conditionalFormatting>
  <conditionalFormatting sqref="H28">
    <cfRule type="cellIs" dxfId="541" priority="251" operator="lessThan">
      <formula>0</formula>
    </cfRule>
    <cfRule type="cellIs" dxfId="540" priority="252" operator="greaterThanOrEqual">
      <formula>0</formula>
    </cfRule>
  </conditionalFormatting>
  <conditionalFormatting sqref="G33">
    <cfRule type="cellIs" dxfId="539" priority="249" operator="lessThan">
      <formula>0</formula>
    </cfRule>
    <cfRule type="cellIs" dxfId="538" priority="250" operator="greaterThanOrEqual">
      <formula>0</formula>
    </cfRule>
  </conditionalFormatting>
  <conditionalFormatting sqref="F33">
    <cfRule type="cellIs" dxfId="537" priority="247" operator="lessThan">
      <formula>0</formula>
    </cfRule>
    <cfRule type="cellIs" dxfId="536" priority="248" operator="greaterThanOrEqual">
      <formula>0</formula>
    </cfRule>
  </conditionalFormatting>
  <conditionalFormatting sqref="H33">
    <cfRule type="cellIs" dxfId="535" priority="245" operator="lessThan">
      <formula>0</formula>
    </cfRule>
    <cfRule type="cellIs" dxfId="534" priority="246" operator="greaterThanOrEqual">
      <formula>0</formula>
    </cfRule>
  </conditionalFormatting>
  <conditionalFormatting sqref="V58">
    <cfRule type="cellIs" dxfId="533" priority="231" operator="lessThan">
      <formula>0</formula>
    </cfRule>
    <cfRule type="cellIs" dxfId="532" priority="232" operator="greaterThanOrEqual">
      <formula>0</formula>
    </cfRule>
  </conditionalFormatting>
  <conditionalFormatting sqref="U58">
    <cfRule type="cellIs" dxfId="531" priority="229" operator="lessThan">
      <formula>0</formula>
    </cfRule>
    <cfRule type="cellIs" dxfId="530" priority="230" operator="greaterThanOrEqual">
      <formula>0</formula>
    </cfRule>
  </conditionalFormatting>
  <conditionalFormatting sqref="W58">
    <cfRule type="cellIs" dxfId="529" priority="227" operator="lessThan">
      <formula>0</formula>
    </cfRule>
    <cfRule type="cellIs" dxfId="528" priority="228" operator="greaterThanOrEqual">
      <formula>0</formula>
    </cfRule>
  </conditionalFormatting>
  <conditionalFormatting sqref="V68">
    <cfRule type="cellIs" dxfId="527" priority="213" operator="lessThan">
      <formula>0</formula>
    </cfRule>
    <cfRule type="cellIs" dxfId="526" priority="214" operator="greaterThanOrEqual">
      <formula>0</formula>
    </cfRule>
  </conditionalFormatting>
  <conditionalFormatting sqref="U68">
    <cfRule type="cellIs" dxfId="525" priority="211" operator="lessThan">
      <formula>0</formula>
    </cfRule>
    <cfRule type="cellIs" dxfId="524" priority="212" operator="greaterThanOrEqual">
      <formula>0</formula>
    </cfRule>
  </conditionalFormatting>
  <conditionalFormatting sqref="W68">
    <cfRule type="cellIs" dxfId="523" priority="209" operator="lessThan">
      <formula>0</formula>
    </cfRule>
    <cfRule type="cellIs" dxfId="522" priority="210" operator="greaterThanOrEqual">
      <formula>0</formula>
    </cfRule>
  </conditionalFormatting>
  <conditionalFormatting sqref="G73">
    <cfRule type="cellIs" dxfId="521" priority="207" operator="lessThan">
      <formula>0</formula>
    </cfRule>
    <cfRule type="cellIs" dxfId="520" priority="208" operator="greaterThanOrEqual">
      <formula>0</formula>
    </cfRule>
  </conditionalFormatting>
  <conditionalFormatting sqref="F73">
    <cfRule type="cellIs" dxfId="519" priority="205" operator="lessThan">
      <formula>0</formula>
    </cfRule>
    <cfRule type="cellIs" dxfId="518" priority="206" operator="greaterThanOrEqual">
      <formula>0</formula>
    </cfRule>
  </conditionalFormatting>
  <conditionalFormatting sqref="H73">
    <cfRule type="cellIs" dxfId="517" priority="203" operator="lessThan">
      <formula>0</formula>
    </cfRule>
    <cfRule type="cellIs" dxfId="516" priority="204" operator="greaterThanOrEqual">
      <formula>0</formula>
    </cfRule>
  </conditionalFormatting>
  <conditionalFormatting sqref="G93">
    <cfRule type="cellIs" dxfId="515" priority="195" operator="lessThan">
      <formula>0</formula>
    </cfRule>
    <cfRule type="cellIs" dxfId="514" priority="196" operator="greaterThanOrEqual">
      <formula>0</formula>
    </cfRule>
  </conditionalFormatting>
  <conditionalFormatting sqref="F93">
    <cfRule type="cellIs" dxfId="513" priority="193" operator="lessThan">
      <formula>0</formula>
    </cfRule>
    <cfRule type="cellIs" dxfId="512" priority="194" operator="greaterThanOrEqual">
      <formula>0</formula>
    </cfRule>
  </conditionalFormatting>
  <conditionalFormatting sqref="H93">
    <cfRule type="cellIs" dxfId="511" priority="191" operator="lessThan">
      <formula>0</formula>
    </cfRule>
    <cfRule type="cellIs" dxfId="510" priority="192" operator="greaterThanOrEqual">
      <formula>0</formula>
    </cfRule>
  </conditionalFormatting>
  <conditionalFormatting sqref="V98">
    <cfRule type="cellIs" dxfId="509" priority="189" operator="lessThan">
      <formula>0</formula>
    </cfRule>
    <cfRule type="cellIs" dxfId="508" priority="190" operator="greaterThanOrEqual">
      <formula>0</formula>
    </cfRule>
  </conditionalFormatting>
  <conditionalFormatting sqref="U98">
    <cfRule type="cellIs" dxfId="507" priority="187" operator="lessThan">
      <formula>0</formula>
    </cfRule>
    <cfRule type="cellIs" dxfId="506" priority="188" operator="greaterThanOrEqual">
      <formula>0</formula>
    </cfRule>
  </conditionalFormatting>
  <conditionalFormatting sqref="W98">
    <cfRule type="cellIs" dxfId="505" priority="185" operator="lessThan">
      <formula>0</formula>
    </cfRule>
    <cfRule type="cellIs" dxfId="504" priority="186" operator="greaterThanOrEqual">
      <formula>0</formula>
    </cfRule>
  </conditionalFormatting>
  <conditionalFormatting sqref="G103">
    <cfRule type="cellIs" dxfId="503" priority="183" operator="lessThan">
      <formula>0</formula>
    </cfRule>
    <cfRule type="cellIs" dxfId="502" priority="184" operator="greaterThanOrEqual">
      <formula>0</formula>
    </cfRule>
  </conditionalFormatting>
  <conditionalFormatting sqref="F103">
    <cfRule type="cellIs" dxfId="501" priority="181" operator="lessThan">
      <formula>0</formula>
    </cfRule>
    <cfRule type="cellIs" dxfId="500" priority="182" operator="greaterThanOrEqual">
      <formula>0</formula>
    </cfRule>
  </conditionalFormatting>
  <conditionalFormatting sqref="H103">
    <cfRule type="cellIs" dxfId="499" priority="179" operator="lessThan">
      <formula>0</formula>
    </cfRule>
    <cfRule type="cellIs" dxfId="498" priority="180" operator="greaterThanOrEqual">
      <formula>0</formula>
    </cfRule>
  </conditionalFormatting>
  <conditionalFormatting sqref="V103">
    <cfRule type="cellIs" dxfId="497" priority="177" operator="lessThan">
      <formula>0</formula>
    </cfRule>
    <cfRule type="cellIs" dxfId="496" priority="178" operator="greaterThanOrEqual">
      <formula>0</formula>
    </cfRule>
  </conditionalFormatting>
  <conditionalFormatting sqref="U103">
    <cfRule type="cellIs" dxfId="495" priority="175" operator="lessThan">
      <formula>0</formula>
    </cfRule>
    <cfRule type="cellIs" dxfId="494" priority="176" operator="greaterThanOrEqual">
      <formula>0</formula>
    </cfRule>
  </conditionalFormatting>
  <conditionalFormatting sqref="W103">
    <cfRule type="cellIs" dxfId="493" priority="173" operator="lessThan">
      <formula>0</formula>
    </cfRule>
    <cfRule type="cellIs" dxfId="492" priority="174" operator="greaterThanOrEqual">
      <formula>0</formula>
    </cfRule>
  </conditionalFormatting>
  <conditionalFormatting sqref="G118">
    <cfRule type="cellIs" dxfId="491" priority="165" operator="lessThan">
      <formula>0</formula>
    </cfRule>
    <cfRule type="cellIs" dxfId="490" priority="166" operator="greaterThanOrEqual">
      <formula>0</formula>
    </cfRule>
  </conditionalFormatting>
  <conditionalFormatting sqref="F118">
    <cfRule type="cellIs" dxfId="489" priority="163" operator="lessThan">
      <formula>0</formula>
    </cfRule>
    <cfRule type="cellIs" dxfId="488" priority="164" operator="greaterThanOrEqual">
      <formula>0</formula>
    </cfRule>
  </conditionalFormatting>
  <conditionalFormatting sqref="H118">
    <cfRule type="cellIs" dxfId="487" priority="161" operator="lessThan">
      <formula>0</formula>
    </cfRule>
    <cfRule type="cellIs" dxfId="486" priority="162" operator="greaterThanOrEqual">
      <formula>0</formula>
    </cfRule>
  </conditionalFormatting>
  <conditionalFormatting sqref="Z53">
    <cfRule type="iconSet" priority="140">
      <iconSet iconSet="3Arrows">
        <cfvo type="percent" val="0"/>
        <cfvo type="num" val="1"/>
        <cfvo type="num" val="1"/>
      </iconSet>
    </cfRule>
  </conditionalFormatting>
  <conditionalFormatting sqref="V53">
    <cfRule type="cellIs" dxfId="485" priority="138" operator="lessThan">
      <formula>0</formula>
    </cfRule>
    <cfRule type="cellIs" dxfId="484" priority="139" operator="greaterThanOrEqual">
      <formula>0</formula>
    </cfRule>
  </conditionalFormatting>
  <conditionalFormatting sqref="U53">
    <cfRule type="cellIs" dxfId="483" priority="136" operator="lessThan">
      <formula>0</formula>
    </cfRule>
    <cfRule type="cellIs" dxfId="482" priority="137" operator="greaterThanOrEqual">
      <formula>0</formula>
    </cfRule>
  </conditionalFormatting>
  <conditionalFormatting sqref="W53">
    <cfRule type="cellIs" dxfId="481" priority="134" operator="lessThan">
      <formula>0</formula>
    </cfRule>
    <cfRule type="cellIs" dxfId="480" priority="135" operator="greaterThanOrEqual">
      <formula>0</formula>
    </cfRule>
  </conditionalFormatting>
  <conditionalFormatting sqref="Z73">
    <cfRule type="iconSet" priority="133">
      <iconSet iconSet="3Arrows">
        <cfvo type="percent" val="0"/>
        <cfvo type="num" val="1"/>
        <cfvo type="num" val="1"/>
      </iconSet>
    </cfRule>
  </conditionalFormatting>
  <conditionalFormatting sqref="V73">
    <cfRule type="cellIs" dxfId="479" priority="131" operator="lessThan">
      <formula>0</formula>
    </cfRule>
    <cfRule type="cellIs" dxfId="478" priority="132" operator="greaterThanOrEqual">
      <formula>0</formula>
    </cfRule>
  </conditionalFormatting>
  <conditionalFormatting sqref="U73">
    <cfRule type="cellIs" dxfId="477" priority="129" operator="lessThan">
      <formula>0</formula>
    </cfRule>
    <cfRule type="cellIs" dxfId="476" priority="130" operator="greaterThanOrEqual">
      <formula>0</formula>
    </cfRule>
  </conditionalFormatting>
  <conditionalFormatting sqref="W73">
    <cfRule type="cellIs" dxfId="475" priority="127" operator="lessThan">
      <formula>0</formula>
    </cfRule>
    <cfRule type="cellIs" dxfId="474" priority="128" operator="greaterThanOrEqual">
      <formula>0</formula>
    </cfRule>
  </conditionalFormatting>
  <conditionalFormatting sqref="Z113">
    <cfRule type="iconSet" priority="126">
      <iconSet iconSet="3Arrows">
        <cfvo type="percent" val="0"/>
        <cfvo type="num" val="1"/>
        <cfvo type="num" val="1"/>
      </iconSet>
    </cfRule>
  </conditionalFormatting>
  <conditionalFormatting sqref="V113">
    <cfRule type="cellIs" dxfId="473" priority="124" operator="lessThan">
      <formula>0</formula>
    </cfRule>
    <cfRule type="cellIs" dxfId="472" priority="125" operator="greaterThanOrEqual">
      <formula>0</formula>
    </cfRule>
  </conditionalFormatting>
  <conditionalFormatting sqref="U113">
    <cfRule type="cellIs" dxfId="471" priority="122" operator="lessThan">
      <formula>0</formula>
    </cfRule>
    <cfRule type="cellIs" dxfId="470" priority="123" operator="greaterThanOrEqual">
      <formula>0</formula>
    </cfRule>
  </conditionalFormatting>
  <conditionalFormatting sqref="W113">
    <cfRule type="cellIs" dxfId="469" priority="120" operator="lessThan">
      <formula>0</formula>
    </cfRule>
    <cfRule type="cellIs" dxfId="468" priority="121" operator="greaterThanOrEqual">
      <formula>0</formula>
    </cfRule>
  </conditionalFormatting>
  <conditionalFormatting sqref="K8">
    <cfRule type="iconSet" priority="119">
      <iconSet iconSet="3Arrows">
        <cfvo type="percent" val="0"/>
        <cfvo type="num" val="1"/>
        <cfvo type="num" val="1"/>
      </iconSet>
    </cfRule>
  </conditionalFormatting>
  <conditionalFormatting sqref="G8">
    <cfRule type="cellIs" dxfId="467" priority="117" operator="lessThan">
      <formula>0</formula>
    </cfRule>
    <cfRule type="cellIs" dxfId="466" priority="118" operator="greaterThanOrEqual">
      <formula>0</formula>
    </cfRule>
  </conditionalFormatting>
  <conditionalFormatting sqref="F8">
    <cfRule type="cellIs" dxfId="465" priority="115" operator="lessThan">
      <formula>0</formula>
    </cfRule>
    <cfRule type="cellIs" dxfId="464" priority="116" operator="greaterThanOrEqual">
      <formula>0</formula>
    </cfRule>
  </conditionalFormatting>
  <conditionalFormatting sqref="H8">
    <cfRule type="cellIs" dxfId="463" priority="113" operator="lessThan">
      <formula>0</formula>
    </cfRule>
    <cfRule type="cellIs" dxfId="462" priority="114" operator="greaterThanOrEqual">
      <formula>0</formula>
    </cfRule>
  </conditionalFormatting>
  <conditionalFormatting sqref="K48">
    <cfRule type="iconSet" priority="112">
      <iconSet iconSet="3Arrows">
        <cfvo type="percent" val="0"/>
        <cfvo type="num" val="1"/>
        <cfvo type="num" val="1"/>
      </iconSet>
    </cfRule>
  </conditionalFormatting>
  <conditionalFormatting sqref="G48">
    <cfRule type="cellIs" dxfId="461" priority="110" operator="lessThan">
      <formula>0</formula>
    </cfRule>
    <cfRule type="cellIs" dxfId="460" priority="111" operator="greaterThanOrEqual">
      <formula>0</formula>
    </cfRule>
  </conditionalFormatting>
  <conditionalFormatting sqref="F48">
    <cfRule type="cellIs" dxfId="459" priority="108" operator="lessThan">
      <formula>0</formula>
    </cfRule>
    <cfRule type="cellIs" dxfId="458" priority="109" operator="greaterThanOrEqual">
      <formula>0</formula>
    </cfRule>
  </conditionalFormatting>
  <conditionalFormatting sqref="H48">
    <cfRule type="cellIs" dxfId="457" priority="106" operator="lessThan">
      <formula>0</formula>
    </cfRule>
    <cfRule type="cellIs" dxfId="456" priority="107" operator="greaterThanOrEqual">
      <formula>0</formula>
    </cfRule>
  </conditionalFormatting>
  <conditionalFormatting sqref="K88">
    <cfRule type="iconSet" priority="98">
      <iconSet iconSet="3Arrows">
        <cfvo type="percent" val="0"/>
        <cfvo type="num" val="1"/>
        <cfvo type="num" val="1"/>
      </iconSet>
    </cfRule>
  </conditionalFormatting>
  <conditionalFormatting sqref="G88">
    <cfRule type="cellIs" dxfId="455" priority="96" operator="lessThan">
      <formula>0</formula>
    </cfRule>
    <cfRule type="cellIs" dxfId="454" priority="97" operator="greaterThanOrEqual">
      <formula>0</formula>
    </cfRule>
  </conditionalFormatting>
  <conditionalFormatting sqref="F88">
    <cfRule type="cellIs" dxfId="453" priority="94" operator="lessThan">
      <formula>0</formula>
    </cfRule>
    <cfRule type="cellIs" dxfId="452" priority="95" operator="greaterThanOrEqual">
      <formula>0</formula>
    </cfRule>
  </conditionalFormatting>
  <conditionalFormatting sqref="H88">
    <cfRule type="cellIs" dxfId="451" priority="92" operator="lessThan">
      <formula>0</formula>
    </cfRule>
    <cfRule type="cellIs" dxfId="450" priority="93" operator="greaterThanOrEqual">
      <formula>0</formula>
    </cfRule>
  </conditionalFormatting>
  <conditionalFormatting sqref="K108">
    <cfRule type="iconSet" priority="84">
      <iconSet iconSet="3Arrows">
        <cfvo type="percent" val="0"/>
        <cfvo type="num" val="1"/>
        <cfvo type="num" val="1"/>
      </iconSet>
    </cfRule>
  </conditionalFormatting>
  <conditionalFormatting sqref="G108">
    <cfRule type="cellIs" dxfId="449" priority="82" operator="lessThan">
      <formula>0</formula>
    </cfRule>
    <cfRule type="cellIs" dxfId="448" priority="83" operator="greaterThanOrEqual">
      <formula>0</formula>
    </cfRule>
  </conditionalFormatting>
  <conditionalFormatting sqref="F108">
    <cfRule type="cellIs" dxfId="447" priority="80" operator="lessThan">
      <formula>0</formula>
    </cfRule>
    <cfRule type="cellIs" dxfId="446" priority="81" operator="greaterThanOrEqual">
      <formula>0</formula>
    </cfRule>
  </conditionalFormatting>
  <conditionalFormatting sqref="H108">
    <cfRule type="cellIs" dxfId="445" priority="78" operator="lessThan">
      <formula>0</formula>
    </cfRule>
    <cfRule type="cellIs" dxfId="444" priority="79" operator="greaterThanOrEqual">
      <formula>0</formula>
    </cfRule>
  </conditionalFormatting>
  <conditionalFormatting sqref="Z43">
    <cfRule type="iconSet" priority="70">
      <iconSet iconSet="3Arrows">
        <cfvo type="percent" val="0"/>
        <cfvo type="num" val="1"/>
        <cfvo type="num" val="1"/>
      </iconSet>
    </cfRule>
  </conditionalFormatting>
  <conditionalFormatting sqref="V43">
    <cfRule type="cellIs" dxfId="443" priority="68" operator="lessThan">
      <formula>0</formula>
    </cfRule>
    <cfRule type="cellIs" dxfId="442" priority="69" operator="greaterThanOrEqual">
      <formula>0</formula>
    </cfRule>
  </conditionalFormatting>
  <conditionalFormatting sqref="U43">
    <cfRule type="cellIs" dxfId="441" priority="66" operator="lessThan">
      <formula>0</formula>
    </cfRule>
    <cfRule type="cellIs" dxfId="440" priority="67" operator="greaterThanOrEqual">
      <formula>0</formula>
    </cfRule>
  </conditionalFormatting>
  <conditionalFormatting sqref="W43">
    <cfRule type="cellIs" dxfId="439" priority="64" operator="lessThan">
      <formula>0</formula>
    </cfRule>
    <cfRule type="cellIs" dxfId="438" priority="65" operator="greaterThanOrEqual">
      <formula>0</formula>
    </cfRule>
  </conditionalFormatting>
  <conditionalFormatting sqref="Z88">
    <cfRule type="iconSet" priority="63">
      <iconSet iconSet="3Arrows">
        <cfvo type="percent" val="0"/>
        <cfvo type="num" val="1"/>
        <cfvo type="num" val="1"/>
      </iconSet>
    </cfRule>
  </conditionalFormatting>
  <conditionalFormatting sqref="V88">
    <cfRule type="cellIs" dxfId="437" priority="61" operator="lessThan">
      <formula>0</formula>
    </cfRule>
    <cfRule type="cellIs" dxfId="436" priority="62" operator="greaterThanOrEqual">
      <formula>0</formula>
    </cfRule>
  </conditionalFormatting>
  <conditionalFormatting sqref="U88">
    <cfRule type="cellIs" dxfId="435" priority="59" operator="lessThan">
      <formula>0</formula>
    </cfRule>
    <cfRule type="cellIs" dxfId="434" priority="60" operator="greaterThanOrEqual">
      <formula>0</formula>
    </cfRule>
  </conditionalFormatting>
  <conditionalFormatting sqref="W88">
    <cfRule type="cellIs" dxfId="433" priority="57" operator="lessThan">
      <formula>0</formula>
    </cfRule>
    <cfRule type="cellIs" dxfId="432" priority="58" operator="greaterThanOrEqual">
      <formula>0</formula>
    </cfRule>
  </conditionalFormatting>
  <conditionalFormatting sqref="K43">
    <cfRule type="iconSet" priority="56">
      <iconSet iconSet="3Arrows">
        <cfvo type="percent" val="0"/>
        <cfvo type="num" val="1"/>
        <cfvo type="num" val="1"/>
      </iconSet>
    </cfRule>
  </conditionalFormatting>
  <conditionalFormatting sqref="G43">
    <cfRule type="cellIs" dxfId="431" priority="54" operator="lessThan">
      <formula>0</formula>
    </cfRule>
    <cfRule type="cellIs" dxfId="430" priority="55" operator="greaterThanOrEqual">
      <formula>0</formula>
    </cfRule>
  </conditionalFormatting>
  <conditionalFormatting sqref="F43">
    <cfRule type="cellIs" dxfId="429" priority="52" operator="lessThan">
      <formula>0</formula>
    </cfRule>
    <cfRule type="cellIs" dxfId="428" priority="53" operator="greaterThanOrEqual">
      <formula>0</formula>
    </cfRule>
  </conditionalFormatting>
  <conditionalFormatting sqref="H43">
    <cfRule type="cellIs" dxfId="427" priority="50" operator="lessThan">
      <formula>0</formula>
    </cfRule>
    <cfRule type="cellIs" dxfId="426" priority="51" operator="greaterThanOrEqual">
      <formula>0</formula>
    </cfRule>
  </conditionalFormatting>
  <conditionalFormatting sqref="Z13">
    <cfRule type="iconSet" priority="49">
      <iconSet iconSet="3Arrows">
        <cfvo type="percent" val="0"/>
        <cfvo type="num" val="1"/>
        <cfvo type="num" val="1"/>
      </iconSet>
    </cfRule>
  </conditionalFormatting>
  <conditionalFormatting sqref="V13">
    <cfRule type="cellIs" dxfId="425" priority="47" operator="lessThan">
      <formula>0</formula>
    </cfRule>
    <cfRule type="cellIs" dxfId="424" priority="48" operator="greaterThanOrEqual">
      <formula>0</formula>
    </cfRule>
  </conditionalFormatting>
  <conditionalFormatting sqref="U13">
    <cfRule type="cellIs" dxfId="423" priority="45" operator="lessThan">
      <formula>0</formula>
    </cfRule>
    <cfRule type="cellIs" dxfId="422" priority="46" operator="greaterThanOrEqual">
      <formula>0</formula>
    </cfRule>
  </conditionalFormatting>
  <conditionalFormatting sqref="W13">
    <cfRule type="cellIs" dxfId="421" priority="43" operator="lessThan">
      <formula>0</formula>
    </cfRule>
    <cfRule type="cellIs" dxfId="420" priority="44" operator="greaterThanOrEqual">
      <formula>0</formula>
    </cfRule>
  </conditionalFormatting>
  <conditionalFormatting sqref="Z18">
    <cfRule type="iconSet" priority="42">
      <iconSet iconSet="3Arrows">
        <cfvo type="percent" val="0"/>
        <cfvo type="num" val="1"/>
        <cfvo type="num" val="1"/>
      </iconSet>
    </cfRule>
  </conditionalFormatting>
  <conditionalFormatting sqref="V18">
    <cfRule type="cellIs" dxfId="419" priority="40" operator="lessThan">
      <formula>0</formula>
    </cfRule>
    <cfRule type="cellIs" dxfId="418" priority="41" operator="greaterThanOrEqual">
      <formula>0</formula>
    </cfRule>
  </conditionalFormatting>
  <conditionalFormatting sqref="U18">
    <cfRule type="cellIs" dxfId="417" priority="38" operator="lessThan">
      <formula>0</formula>
    </cfRule>
    <cfRule type="cellIs" dxfId="416" priority="39" operator="greaterThanOrEqual">
      <formula>0</formula>
    </cfRule>
  </conditionalFormatting>
  <conditionalFormatting sqref="W18">
    <cfRule type="cellIs" dxfId="415" priority="36" operator="lessThan">
      <formula>0</formula>
    </cfRule>
    <cfRule type="cellIs" dxfId="414" priority="37" operator="greaterThanOrEqual">
      <formula>0</formula>
    </cfRule>
  </conditionalFormatting>
  <conditionalFormatting sqref="Z28">
    <cfRule type="iconSet" priority="35">
      <iconSet iconSet="3Arrows">
        <cfvo type="percent" val="0"/>
        <cfvo type="num" val="1"/>
        <cfvo type="num" val="1"/>
      </iconSet>
    </cfRule>
  </conditionalFormatting>
  <conditionalFormatting sqref="V28">
    <cfRule type="cellIs" dxfId="413" priority="33" operator="lessThan">
      <formula>0</formula>
    </cfRule>
    <cfRule type="cellIs" dxfId="412" priority="34" operator="greaterThanOrEqual">
      <formula>0</formula>
    </cfRule>
  </conditionalFormatting>
  <conditionalFormatting sqref="U28">
    <cfRule type="cellIs" dxfId="411" priority="31" operator="lessThan">
      <formula>0</formula>
    </cfRule>
    <cfRule type="cellIs" dxfId="410" priority="32" operator="greaterThanOrEqual">
      <formula>0</formula>
    </cfRule>
  </conditionalFormatting>
  <conditionalFormatting sqref="W28">
    <cfRule type="cellIs" dxfId="409" priority="29" operator="lessThan">
      <formula>0</formula>
    </cfRule>
    <cfRule type="cellIs" dxfId="408" priority="30" operator="greaterThanOrEqual">
      <formula>0</formula>
    </cfRule>
  </conditionalFormatting>
  <conditionalFormatting sqref="Z33">
    <cfRule type="iconSet" priority="28">
      <iconSet iconSet="3Arrows">
        <cfvo type="percent" val="0"/>
        <cfvo type="num" val="1"/>
        <cfvo type="num" val="1"/>
      </iconSet>
    </cfRule>
  </conditionalFormatting>
  <conditionalFormatting sqref="V33">
    <cfRule type="cellIs" dxfId="407" priority="26" operator="lessThan">
      <formula>0</formula>
    </cfRule>
    <cfRule type="cellIs" dxfId="406" priority="27" operator="greaterThanOrEqual">
      <formula>0</formula>
    </cfRule>
  </conditionalFormatting>
  <conditionalFormatting sqref="U33">
    <cfRule type="cellIs" dxfId="405" priority="24" operator="lessThan">
      <formula>0</formula>
    </cfRule>
    <cfRule type="cellIs" dxfId="404" priority="25" operator="greaterThanOrEqual">
      <formula>0</formula>
    </cfRule>
  </conditionalFormatting>
  <conditionalFormatting sqref="W33">
    <cfRule type="cellIs" dxfId="403" priority="22" operator="lessThan">
      <formula>0</formula>
    </cfRule>
    <cfRule type="cellIs" dxfId="402" priority="23" operator="greaterThanOrEqual">
      <formula>0</formula>
    </cfRule>
  </conditionalFormatting>
  <conditionalFormatting sqref="Z38">
    <cfRule type="iconSet" priority="21">
      <iconSet iconSet="3Arrows">
        <cfvo type="percent" val="0"/>
        <cfvo type="num" val="1"/>
        <cfvo type="num" val="1"/>
      </iconSet>
    </cfRule>
  </conditionalFormatting>
  <conditionalFormatting sqref="V38">
    <cfRule type="cellIs" dxfId="401" priority="19" operator="lessThan">
      <formula>0</formula>
    </cfRule>
    <cfRule type="cellIs" dxfId="400" priority="20" operator="greaterThanOrEqual">
      <formula>0</formula>
    </cfRule>
  </conditionalFormatting>
  <conditionalFormatting sqref="U38">
    <cfRule type="cellIs" dxfId="399" priority="17" operator="lessThan">
      <formula>0</formula>
    </cfRule>
    <cfRule type="cellIs" dxfId="398" priority="18" operator="greaterThanOrEqual">
      <formula>0</formula>
    </cfRule>
  </conditionalFormatting>
  <conditionalFormatting sqref="W38">
    <cfRule type="cellIs" dxfId="397" priority="15" operator="lessThan">
      <formula>0</formula>
    </cfRule>
    <cfRule type="cellIs" dxfId="396" priority="16" operator="greaterThanOrEqual">
      <formula>0</formula>
    </cfRule>
  </conditionalFormatting>
  <conditionalFormatting sqref="Z83">
    <cfRule type="iconSet" priority="14">
      <iconSet iconSet="3Arrows">
        <cfvo type="percent" val="0"/>
        <cfvo type="num" val="1"/>
        <cfvo type="num" val="1"/>
      </iconSet>
    </cfRule>
  </conditionalFormatting>
  <conditionalFormatting sqref="V83">
    <cfRule type="cellIs" dxfId="395" priority="12" operator="lessThan">
      <formula>0</formula>
    </cfRule>
    <cfRule type="cellIs" dxfId="394" priority="13" operator="greaterThanOrEqual">
      <formula>0</formula>
    </cfRule>
  </conditionalFormatting>
  <conditionalFormatting sqref="U83">
    <cfRule type="cellIs" dxfId="393" priority="10" operator="lessThan">
      <formula>0</formula>
    </cfRule>
    <cfRule type="cellIs" dxfId="392" priority="11" operator="greaterThanOrEqual">
      <formula>0</formula>
    </cfRule>
  </conditionalFormatting>
  <conditionalFormatting sqref="W83">
    <cfRule type="cellIs" dxfId="391" priority="8" operator="lessThan">
      <formula>0</formula>
    </cfRule>
    <cfRule type="cellIs" dxfId="390" priority="9" operator="greaterThanOrEqual">
      <formula>0</formula>
    </cfRule>
  </conditionalFormatting>
  <conditionalFormatting sqref="Z93">
    <cfRule type="iconSet" priority="7">
      <iconSet iconSet="3Arrows">
        <cfvo type="percent" val="0"/>
        <cfvo type="num" val="1"/>
        <cfvo type="num" val="1"/>
      </iconSet>
    </cfRule>
  </conditionalFormatting>
  <conditionalFormatting sqref="V93">
    <cfRule type="cellIs" dxfId="389" priority="5" operator="lessThan">
      <formula>0</formula>
    </cfRule>
    <cfRule type="cellIs" dxfId="388" priority="6" operator="greaterThanOrEqual">
      <formula>0</formula>
    </cfRule>
  </conditionalFormatting>
  <conditionalFormatting sqref="U93">
    <cfRule type="cellIs" dxfId="387" priority="3" operator="lessThan">
      <formula>0</formula>
    </cfRule>
    <cfRule type="cellIs" dxfId="386" priority="4" operator="greaterThanOrEqual">
      <formula>0</formula>
    </cfRule>
  </conditionalFormatting>
  <conditionalFormatting sqref="W93">
    <cfRule type="cellIs" dxfId="385" priority="1" operator="lessThan">
      <formula>0</formula>
    </cfRule>
    <cfRule type="cellIs" dxfId="384" priority="2" operator="greaterThanOr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P116" sqref="P116:AB116"/>
    </sheetView>
  </sheetViews>
  <sheetFormatPr defaultColWidth="11" defaultRowHeight="15.75" x14ac:dyDescent="0.25"/>
  <cols>
    <col min="1" max="1" width="13.625" bestFit="1" customWidth="1"/>
    <col min="2" max="2" width="11.5" bestFit="1" customWidth="1"/>
    <col min="3" max="3" width="12" bestFit="1" customWidth="1"/>
    <col min="4" max="4" width="8.125" bestFit="1" customWidth="1"/>
    <col min="5" max="5" width="11.125" bestFit="1" customWidth="1"/>
    <col min="6" max="6" width="10.125" bestFit="1" customWidth="1"/>
    <col min="7" max="7" width="9.875" bestFit="1" customWidth="1"/>
    <col min="8" max="8" width="11.125" bestFit="1" customWidth="1"/>
    <col min="9" max="9" width="8.5" bestFit="1" customWidth="1"/>
    <col min="10" max="10" width="7.125" bestFit="1" customWidth="1"/>
    <col min="11" max="11" width="10.625" bestFit="1" customWidth="1"/>
    <col min="12" max="12" width="7.875" bestFit="1" customWidth="1"/>
    <col min="13" max="13" width="6.5" bestFit="1" customWidth="1"/>
    <col min="16" max="16" width="13.625" bestFit="1" customWidth="1"/>
    <col min="17" max="17" width="10.625" bestFit="1" customWidth="1"/>
    <col min="18" max="18" width="12" bestFit="1" customWidth="1"/>
    <col min="19" max="19" width="8.125" bestFit="1" customWidth="1"/>
    <col min="20" max="20" width="11.125" bestFit="1" customWidth="1"/>
    <col min="21" max="21" width="10.125" bestFit="1" customWidth="1"/>
    <col min="22" max="22" width="9.875" bestFit="1" customWidth="1"/>
    <col min="23" max="23" width="10.625" bestFit="1" customWidth="1"/>
    <col min="24" max="24" width="8.5" bestFit="1" customWidth="1"/>
    <col min="25" max="25" width="7.125" bestFit="1" customWidth="1"/>
    <col min="26" max="26" width="10.625" bestFit="1" customWidth="1"/>
    <col min="27" max="27" width="7.875" bestFit="1" customWidth="1"/>
    <col min="28" max="28" width="6.5" bestFit="1" customWidth="1"/>
  </cols>
  <sheetData>
    <row r="1" spans="1:28" ht="18.75" x14ac:dyDescent="0.3">
      <c r="A1" s="1" t="s">
        <v>0</v>
      </c>
      <c r="B1" s="1" t="s">
        <v>1</v>
      </c>
      <c r="J1" s="27" t="s">
        <v>58</v>
      </c>
      <c r="K1" s="28"/>
      <c r="L1" s="28"/>
      <c r="M1" s="28"/>
      <c r="N1" s="28"/>
      <c r="O1" s="28"/>
      <c r="P1" s="28"/>
      <c r="Q1" s="28"/>
      <c r="R1" s="29"/>
    </row>
    <row r="2" spans="1:28" ht="21.75" thickBot="1" x14ac:dyDescent="0.4">
      <c r="A2" s="2">
        <v>0.5</v>
      </c>
      <c r="B2" s="3">
        <v>10000</v>
      </c>
      <c r="J2" s="30"/>
      <c r="K2" s="31"/>
      <c r="L2" s="31"/>
      <c r="M2" s="31"/>
      <c r="N2" s="31"/>
      <c r="O2" s="31"/>
      <c r="P2" s="31"/>
      <c r="Q2" s="31"/>
      <c r="R2" s="32"/>
    </row>
    <row r="3" spans="1:28" ht="21.75" thickBot="1" x14ac:dyDescent="0.4">
      <c r="A3" s="16"/>
      <c r="B3" s="17"/>
    </row>
    <row r="4" spans="1:28" ht="21.75" thickBot="1" x14ac:dyDescent="0.4">
      <c r="A4" s="36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  <c r="P4" s="33" t="s">
        <v>17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5"/>
    </row>
    <row r="5" spans="1:28" ht="21.75" thickBot="1" x14ac:dyDescent="0.4">
      <c r="A5" s="16"/>
      <c r="B5" s="17"/>
    </row>
    <row r="6" spans="1:28" ht="27" thickBot="1" x14ac:dyDescent="0.4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P6" s="24" t="s">
        <v>63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</row>
    <row r="7" spans="1:28" ht="21" customHeight="1" thickBot="1" x14ac:dyDescent="0.4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6" t="s">
        <v>11</v>
      </c>
      <c r="K7" s="5" t="s">
        <v>12</v>
      </c>
      <c r="L7" s="5" t="s">
        <v>13</v>
      </c>
      <c r="M7" s="7" t="s">
        <v>14</v>
      </c>
      <c r="P7" s="18" t="s">
        <v>21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spans="1:28" ht="23.1" customHeight="1" thickBot="1" x14ac:dyDescent="0.4">
      <c r="A8" s="8">
        <v>14</v>
      </c>
      <c r="B8" s="9">
        <v>38</v>
      </c>
      <c r="C8" s="9">
        <v>532</v>
      </c>
      <c r="D8" s="9">
        <v>16</v>
      </c>
      <c r="E8" s="9">
        <v>-272</v>
      </c>
      <c r="F8" s="10">
        <f>(((M8*10)*K8)/(B8+D8))</f>
        <v>13.382962962962962</v>
      </c>
      <c r="G8" s="11">
        <f>H8/$B$2</f>
        <v>7.2267999999999999E-2</v>
      </c>
      <c r="H8" s="10">
        <f>F8*(B8+D8)</f>
        <v>722.68</v>
      </c>
      <c r="I8" s="12">
        <v>0.70370370370370372</v>
      </c>
      <c r="J8" s="13" t="s">
        <v>20</v>
      </c>
      <c r="K8" s="9">
        <v>249.2</v>
      </c>
      <c r="L8" s="14">
        <v>17</v>
      </c>
      <c r="M8" s="15">
        <f>ROUND(((($A$2/100)*$B$2)/L8)/10,2)</f>
        <v>0.28999999999999998</v>
      </c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3"/>
    </row>
    <row r="10" spans="1:28" ht="16.5" thickBot="1" x14ac:dyDescent="0.3"/>
    <row r="11" spans="1:28" ht="27" thickBot="1" x14ac:dyDescent="0.45">
      <c r="A11" s="24" t="s">
        <v>64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P11" s="24" t="s">
        <v>64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</row>
    <row r="12" spans="1:28" ht="23.1" customHeight="1" thickBot="1" x14ac:dyDescent="0.4">
      <c r="A12" s="18" t="s">
        <v>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P12" s="4" t="s">
        <v>2</v>
      </c>
      <c r="Q12" s="5" t="s">
        <v>3</v>
      </c>
      <c r="R12" s="5" t="s">
        <v>4</v>
      </c>
      <c r="S12" s="5" t="s">
        <v>5</v>
      </c>
      <c r="T12" s="5" t="s">
        <v>6</v>
      </c>
      <c r="U12" s="5" t="s">
        <v>7</v>
      </c>
      <c r="V12" s="5" t="s">
        <v>8</v>
      </c>
      <c r="W12" s="5" t="s">
        <v>9</v>
      </c>
      <c r="X12" s="5" t="s">
        <v>10</v>
      </c>
      <c r="Y12" s="6" t="s">
        <v>11</v>
      </c>
      <c r="Z12" s="5" t="s">
        <v>12</v>
      </c>
      <c r="AA12" s="5" t="s">
        <v>13</v>
      </c>
      <c r="AB12" s="7" t="s">
        <v>14</v>
      </c>
    </row>
    <row r="13" spans="1:28" ht="24" customHeight="1" thickBot="1" x14ac:dyDescent="0.4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P13" s="8">
        <v>6</v>
      </c>
      <c r="Q13" s="9">
        <v>31</v>
      </c>
      <c r="R13" s="9">
        <v>186</v>
      </c>
      <c r="S13" s="9">
        <v>11</v>
      </c>
      <c r="T13" s="9">
        <v>-77</v>
      </c>
      <c r="U13" s="10">
        <f>(((AB13*10)*Z13)/(Q13+S13))</f>
        <v>17.006190476190472</v>
      </c>
      <c r="V13" s="11">
        <f>W13/$B$2</f>
        <v>7.1425999999999989E-2</v>
      </c>
      <c r="W13" s="10">
        <f>U13*(Q13+S13)</f>
        <v>714.25999999999988</v>
      </c>
      <c r="X13" s="12">
        <v>0.73809523809523814</v>
      </c>
      <c r="Y13" s="13" t="s">
        <v>20</v>
      </c>
      <c r="Z13" s="9">
        <v>100.6</v>
      </c>
      <c r="AA13" s="14">
        <v>7</v>
      </c>
      <c r="AB13" s="15">
        <f>ROUND(((($A$2/100)*$B$2)/AA13)/10,2)</f>
        <v>0.71</v>
      </c>
    </row>
    <row r="15" spans="1:28" ht="16.5" thickBot="1" x14ac:dyDescent="0.3"/>
    <row r="16" spans="1:28" ht="27" thickBot="1" x14ac:dyDescent="0.45">
      <c r="A16" s="24" t="s">
        <v>65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  <c r="P16" s="24" t="s">
        <v>65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</row>
    <row r="17" spans="1:28" ht="21.75" thickBot="1" x14ac:dyDescent="0.4">
      <c r="A17" s="4" t="s">
        <v>2</v>
      </c>
      <c r="B17" s="5" t="s">
        <v>3</v>
      </c>
      <c r="C17" s="5" t="s">
        <v>4</v>
      </c>
      <c r="D17" s="5" t="s">
        <v>5</v>
      </c>
      <c r="E17" s="5" t="s">
        <v>6</v>
      </c>
      <c r="F17" s="5" t="s">
        <v>7</v>
      </c>
      <c r="G17" s="5" t="s">
        <v>8</v>
      </c>
      <c r="H17" s="5" t="s">
        <v>9</v>
      </c>
      <c r="I17" s="5" t="s">
        <v>10</v>
      </c>
      <c r="J17" s="6" t="s">
        <v>11</v>
      </c>
      <c r="K17" s="5" t="s">
        <v>12</v>
      </c>
      <c r="L17" s="5" t="s">
        <v>13</v>
      </c>
      <c r="M17" s="7" t="s">
        <v>14</v>
      </c>
      <c r="P17" s="4" t="s">
        <v>2</v>
      </c>
      <c r="Q17" s="5" t="s">
        <v>3</v>
      </c>
      <c r="R17" s="5" t="s">
        <v>4</v>
      </c>
      <c r="S17" s="5" t="s">
        <v>5</v>
      </c>
      <c r="T17" s="5" t="s">
        <v>6</v>
      </c>
      <c r="U17" s="5" t="s">
        <v>7</v>
      </c>
      <c r="V17" s="5" t="s">
        <v>8</v>
      </c>
      <c r="W17" s="5" t="s">
        <v>9</v>
      </c>
      <c r="X17" s="5" t="s">
        <v>10</v>
      </c>
      <c r="Y17" s="6" t="s">
        <v>11</v>
      </c>
      <c r="Z17" s="5" t="s">
        <v>12</v>
      </c>
      <c r="AA17" s="5" t="s">
        <v>13</v>
      </c>
      <c r="AB17" s="7" t="s">
        <v>14</v>
      </c>
    </row>
    <row r="18" spans="1:28" ht="23.25" thickBot="1" x14ac:dyDescent="0.4">
      <c r="A18" s="8">
        <v>4.5</v>
      </c>
      <c r="B18" s="9">
        <v>33</v>
      </c>
      <c r="C18" s="9">
        <v>148.5</v>
      </c>
      <c r="D18" s="9">
        <v>10</v>
      </c>
      <c r="E18" s="9">
        <v>-60</v>
      </c>
      <c r="F18" s="10">
        <f>(((M18*10)*K18)/(B18+D18))</f>
        <v>15.422558139534884</v>
      </c>
      <c r="G18" s="11">
        <f>H18/$B$2</f>
        <v>6.6317000000000001E-2</v>
      </c>
      <c r="H18" s="10">
        <f>F18*(B18+D18)</f>
        <v>663.17</v>
      </c>
      <c r="I18" s="12">
        <v>0.76744186046511631</v>
      </c>
      <c r="J18" s="13" t="s">
        <v>18</v>
      </c>
      <c r="K18" s="9">
        <v>79.900000000000006</v>
      </c>
      <c r="L18" s="14">
        <v>6</v>
      </c>
      <c r="M18" s="15">
        <v>0.83</v>
      </c>
      <c r="P18" s="8">
        <v>15</v>
      </c>
      <c r="Q18" s="9">
        <v>29</v>
      </c>
      <c r="R18" s="9">
        <v>435</v>
      </c>
      <c r="S18" s="9">
        <v>10</v>
      </c>
      <c r="T18" s="9">
        <v>-270</v>
      </c>
      <c r="U18" s="10">
        <f>(((AB18*10)*Z18)/(Q18+S18))</f>
        <v>7.6584615384615375</v>
      </c>
      <c r="V18" s="11">
        <f>W18/$B$2</f>
        <v>2.9867999999999995E-2</v>
      </c>
      <c r="W18" s="10">
        <f>U18*(Q18+S18)</f>
        <v>298.67999999999995</v>
      </c>
      <c r="X18" s="12">
        <v>0.74358974358974361</v>
      </c>
      <c r="Y18" s="13" t="s">
        <v>25</v>
      </c>
      <c r="Z18" s="9">
        <v>157.19999999999999</v>
      </c>
      <c r="AA18" s="14">
        <v>27</v>
      </c>
      <c r="AB18" s="15">
        <f>ROUND(((($A$2/100)*$B$2)/AA18)/10,2)</f>
        <v>0.19</v>
      </c>
    </row>
    <row r="20" spans="1:28" ht="16.5" thickBot="1" x14ac:dyDescent="0.3"/>
    <row r="21" spans="1:28" ht="27" thickBot="1" x14ac:dyDescent="0.45">
      <c r="A21" s="24" t="s">
        <v>66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P21" s="24" t="s">
        <v>66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</row>
    <row r="22" spans="1:28" ht="26.1" customHeight="1" thickBot="1" x14ac:dyDescent="0.4">
      <c r="A22" s="4" t="s">
        <v>2</v>
      </c>
      <c r="B22" s="5" t="s">
        <v>3</v>
      </c>
      <c r="C22" s="5" t="s">
        <v>4</v>
      </c>
      <c r="D22" s="5" t="s">
        <v>5</v>
      </c>
      <c r="E22" s="5" t="s">
        <v>6</v>
      </c>
      <c r="F22" s="5" t="s">
        <v>7</v>
      </c>
      <c r="G22" s="5" t="s">
        <v>8</v>
      </c>
      <c r="H22" s="5" t="s">
        <v>9</v>
      </c>
      <c r="I22" s="5" t="s">
        <v>10</v>
      </c>
      <c r="J22" s="6" t="s">
        <v>11</v>
      </c>
      <c r="K22" s="5" t="s">
        <v>12</v>
      </c>
      <c r="L22" s="5" t="s">
        <v>13</v>
      </c>
      <c r="M22" s="7" t="s">
        <v>14</v>
      </c>
      <c r="P22" s="4" t="s">
        <v>2</v>
      </c>
      <c r="Q22" s="5" t="s">
        <v>3</v>
      </c>
      <c r="R22" s="5" t="s">
        <v>4</v>
      </c>
      <c r="S22" s="5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5" t="s">
        <v>12</v>
      </c>
      <c r="AA22" s="5" t="s">
        <v>13</v>
      </c>
      <c r="AB22" s="7" t="s">
        <v>14</v>
      </c>
    </row>
    <row r="23" spans="1:28" ht="24.95" customHeight="1" thickBot="1" x14ac:dyDescent="0.4">
      <c r="A23" s="8">
        <v>30</v>
      </c>
      <c r="B23" s="9">
        <v>24</v>
      </c>
      <c r="C23" s="9">
        <v>720</v>
      </c>
      <c r="D23" s="9">
        <v>10</v>
      </c>
      <c r="E23" s="9">
        <v>-220</v>
      </c>
      <c r="F23" s="10">
        <f>(((M23*10)*K23)/(B23+D23))</f>
        <v>33.363529411764709</v>
      </c>
      <c r="G23" s="11">
        <f>H23/$B$2</f>
        <v>0.11343600000000001</v>
      </c>
      <c r="H23" s="10">
        <f>F23*(B23+D23)</f>
        <v>1134.3600000000001</v>
      </c>
      <c r="I23" s="12">
        <v>0.70588235294117652</v>
      </c>
      <c r="J23" s="13" t="s">
        <v>28</v>
      </c>
      <c r="K23" s="9">
        <v>493.2</v>
      </c>
      <c r="L23" s="14">
        <v>22</v>
      </c>
      <c r="M23" s="15">
        <f>ROUND(((($A$2/100)*$B$2)/L23)/10,2)</f>
        <v>0.23</v>
      </c>
      <c r="P23" s="8">
        <v>17</v>
      </c>
      <c r="Q23" s="9">
        <v>31</v>
      </c>
      <c r="R23" s="9">
        <v>527</v>
      </c>
      <c r="S23" s="9">
        <v>13</v>
      </c>
      <c r="T23" s="9">
        <v>-351</v>
      </c>
      <c r="U23" s="10">
        <f>(((AB23*10)*Z23)/(Q23+S23))</f>
        <v>7.2199999999999989</v>
      </c>
      <c r="V23" s="11">
        <f>W23/$B$2</f>
        <v>3.1767999999999998E-2</v>
      </c>
      <c r="W23" s="10">
        <f>U23*(Q23+S23)</f>
        <v>317.67999999999995</v>
      </c>
      <c r="X23" s="12">
        <v>0.70454545454545459</v>
      </c>
      <c r="Y23" s="13" t="s">
        <v>47</v>
      </c>
      <c r="Z23" s="9">
        <v>167.2</v>
      </c>
      <c r="AA23" s="14">
        <v>27</v>
      </c>
      <c r="AB23" s="15">
        <f>ROUND(((($A$2/100)*$B$2)/AA23)/10,2)</f>
        <v>0.19</v>
      </c>
    </row>
    <row r="25" spans="1:28" ht="16.5" thickBot="1" x14ac:dyDescent="0.3"/>
    <row r="26" spans="1:28" ht="27" thickBot="1" x14ac:dyDescent="0.45">
      <c r="A26" s="24" t="s">
        <v>67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P26" s="24" t="s">
        <v>67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</row>
    <row r="27" spans="1:28" ht="21.75" thickBot="1" x14ac:dyDescent="0.4">
      <c r="A27" s="4" t="s">
        <v>2</v>
      </c>
      <c r="B27" s="5" t="s">
        <v>3</v>
      </c>
      <c r="C27" s="5" t="s">
        <v>4</v>
      </c>
      <c r="D27" s="5" t="s">
        <v>5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6" t="s">
        <v>11</v>
      </c>
      <c r="K27" s="5" t="s">
        <v>12</v>
      </c>
      <c r="L27" s="5" t="s">
        <v>13</v>
      </c>
      <c r="M27" s="7" t="s">
        <v>14</v>
      </c>
      <c r="P27" s="18" t="s">
        <v>21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spans="1:28" ht="23.25" thickBot="1" x14ac:dyDescent="0.4">
      <c r="A28" s="8">
        <v>4.5</v>
      </c>
      <c r="B28" s="9">
        <v>34</v>
      </c>
      <c r="C28" s="9">
        <v>153</v>
      </c>
      <c r="D28" s="9">
        <v>8</v>
      </c>
      <c r="E28" s="9">
        <v>-104</v>
      </c>
      <c r="F28" s="10">
        <f>(((M28*10)*K28)/(B28+D28))</f>
        <v>3.6733333333333333</v>
      </c>
      <c r="G28" s="11">
        <f>H28/$B$2</f>
        <v>1.5428000000000001E-2</v>
      </c>
      <c r="H28" s="10">
        <f>F28*(B28+D28)</f>
        <v>154.28</v>
      </c>
      <c r="I28" s="12">
        <v>0.80952380952380953</v>
      </c>
      <c r="J28" s="13" t="s">
        <v>48</v>
      </c>
      <c r="K28" s="9">
        <v>40.6</v>
      </c>
      <c r="L28" s="14">
        <v>13</v>
      </c>
      <c r="M28" s="15">
        <f>ROUND(((($A$2/100)*$B$2)/L28)/10,2)</f>
        <v>0.38</v>
      </c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3"/>
    </row>
    <row r="30" spans="1:28" ht="16.5" thickBot="1" x14ac:dyDescent="0.3"/>
    <row r="31" spans="1:28" ht="27" thickBot="1" x14ac:dyDescent="0.45">
      <c r="A31" s="24" t="s">
        <v>68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P31" s="24" t="s">
        <v>68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</row>
    <row r="32" spans="1:28" ht="21.75" thickBot="1" x14ac:dyDescent="0.4">
      <c r="A32" s="4" t="s">
        <v>2</v>
      </c>
      <c r="B32" s="5" t="s">
        <v>3</v>
      </c>
      <c r="C32" s="5" t="s">
        <v>4</v>
      </c>
      <c r="D32" s="5" t="s">
        <v>5</v>
      </c>
      <c r="E32" s="5" t="s">
        <v>6</v>
      </c>
      <c r="F32" s="5" t="s">
        <v>7</v>
      </c>
      <c r="G32" s="5" t="s">
        <v>8</v>
      </c>
      <c r="H32" s="5" t="s">
        <v>9</v>
      </c>
      <c r="I32" s="5" t="s">
        <v>10</v>
      </c>
      <c r="J32" s="6" t="s">
        <v>11</v>
      </c>
      <c r="K32" s="5" t="s">
        <v>12</v>
      </c>
      <c r="L32" s="5" t="s">
        <v>13</v>
      </c>
      <c r="M32" s="7" t="s">
        <v>14</v>
      </c>
      <c r="P32" s="18" t="s">
        <v>21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0"/>
    </row>
    <row r="33" spans="1:28" ht="23.25" thickBot="1" x14ac:dyDescent="0.4">
      <c r="A33" s="8">
        <v>11.5</v>
      </c>
      <c r="B33" s="9">
        <v>43</v>
      </c>
      <c r="C33" s="9">
        <v>494.5</v>
      </c>
      <c r="D33" s="9">
        <v>12</v>
      </c>
      <c r="E33" s="9">
        <v>-360</v>
      </c>
      <c r="F33" s="10">
        <f>(((M33*10)*K33)/(B33+D33))</f>
        <v>3.8172727272727274</v>
      </c>
      <c r="G33" s="11">
        <f>H33/$B$2</f>
        <v>2.0995000000000003E-2</v>
      </c>
      <c r="H33" s="10">
        <f>F33*(B33+D33)</f>
        <v>209.95000000000002</v>
      </c>
      <c r="I33" s="12">
        <v>0.78181818181818186</v>
      </c>
      <c r="J33" s="13" t="s">
        <v>54</v>
      </c>
      <c r="K33" s="9">
        <v>123.5</v>
      </c>
      <c r="L33" s="14">
        <v>30</v>
      </c>
      <c r="M33" s="15">
        <f>ROUND(((($A$2/100)*$B$2)/L33)/10,2)</f>
        <v>0.17</v>
      </c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3"/>
    </row>
    <row r="35" spans="1:28" ht="16.5" thickBot="1" x14ac:dyDescent="0.3"/>
    <row r="36" spans="1:28" ht="27" thickBot="1" x14ac:dyDescent="0.45">
      <c r="A36" s="24" t="s">
        <v>69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P36" s="24" t="s">
        <v>69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</row>
    <row r="37" spans="1:28" ht="23.1" customHeight="1" thickBot="1" x14ac:dyDescent="0.4">
      <c r="A37" s="4" t="s">
        <v>2</v>
      </c>
      <c r="B37" s="5" t="s">
        <v>3</v>
      </c>
      <c r="C37" s="5" t="s">
        <v>4</v>
      </c>
      <c r="D37" s="5" t="s">
        <v>5</v>
      </c>
      <c r="E37" s="5" t="s">
        <v>6</v>
      </c>
      <c r="F37" s="5" t="s">
        <v>7</v>
      </c>
      <c r="G37" s="5" t="s">
        <v>8</v>
      </c>
      <c r="H37" s="5" t="s">
        <v>9</v>
      </c>
      <c r="I37" s="5" t="s">
        <v>10</v>
      </c>
      <c r="J37" s="6" t="s">
        <v>11</v>
      </c>
      <c r="K37" s="5" t="s">
        <v>12</v>
      </c>
      <c r="L37" s="5" t="s">
        <v>13</v>
      </c>
      <c r="M37" s="7" t="s">
        <v>14</v>
      </c>
      <c r="P37" s="4" t="s">
        <v>2</v>
      </c>
      <c r="Q37" s="5" t="s">
        <v>3</v>
      </c>
      <c r="R37" s="5" t="s">
        <v>4</v>
      </c>
      <c r="S37" s="5" t="s">
        <v>5</v>
      </c>
      <c r="T37" s="5" t="s">
        <v>6</v>
      </c>
      <c r="U37" s="5" t="s">
        <v>7</v>
      </c>
      <c r="V37" s="5" t="s">
        <v>8</v>
      </c>
      <c r="W37" s="5" t="s">
        <v>9</v>
      </c>
      <c r="X37" s="5" t="s">
        <v>10</v>
      </c>
      <c r="Y37" s="6" t="s">
        <v>11</v>
      </c>
      <c r="Z37" s="5" t="s">
        <v>12</v>
      </c>
      <c r="AA37" s="5" t="s">
        <v>13</v>
      </c>
      <c r="AB37" s="7" t="s">
        <v>14</v>
      </c>
    </row>
    <row r="38" spans="1:28" ht="23.1" customHeight="1" thickBot="1" x14ac:dyDescent="0.4">
      <c r="A38" s="8">
        <v>9.5</v>
      </c>
      <c r="B38" s="9">
        <v>44</v>
      </c>
      <c r="C38" s="9">
        <v>418</v>
      </c>
      <c r="D38" s="9">
        <v>15</v>
      </c>
      <c r="E38" s="9">
        <v>-300</v>
      </c>
      <c r="F38" s="10">
        <f>(((M38*10)*K38)/(B38+D38))</f>
        <v>4.5</v>
      </c>
      <c r="G38" s="11">
        <f>H38/$B$2</f>
        <v>2.6550000000000001E-2</v>
      </c>
      <c r="H38" s="10">
        <f>F38*(B38+D38)</f>
        <v>265.5</v>
      </c>
      <c r="I38" s="12">
        <v>0.74576271186440679</v>
      </c>
      <c r="J38" s="13" t="s">
        <v>51</v>
      </c>
      <c r="K38" s="9">
        <v>106.2</v>
      </c>
      <c r="L38" s="14">
        <v>20</v>
      </c>
      <c r="M38" s="15">
        <f>ROUND(((($A$2/100)*$B$2)/L38)/10,2)</f>
        <v>0.25</v>
      </c>
      <c r="P38" s="8">
        <v>15.5</v>
      </c>
      <c r="Q38" s="9">
        <v>44</v>
      </c>
      <c r="R38" s="9">
        <v>682</v>
      </c>
      <c r="S38" s="9">
        <v>18</v>
      </c>
      <c r="T38" s="9">
        <v>-522</v>
      </c>
      <c r="U38" s="10">
        <f>(((AB38*10)*Z38)/(Q38+S38))</f>
        <v>4.0470967741935491</v>
      </c>
      <c r="V38" s="11">
        <f>W38/$B$2</f>
        <v>2.5092000000000003E-2</v>
      </c>
      <c r="W38" s="10">
        <f>U38*(Q38+S38)</f>
        <v>250.92000000000004</v>
      </c>
      <c r="X38" s="12">
        <v>0.70967741935483875</v>
      </c>
      <c r="Y38" s="13" t="s">
        <v>34</v>
      </c>
      <c r="Z38" s="9">
        <v>147.6</v>
      </c>
      <c r="AA38" s="14">
        <v>29</v>
      </c>
      <c r="AB38" s="15">
        <f>ROUND(((($A$2/100)*$B$2)/AA38)/10,2)</f>
        <v>0.17</v>
      </c>
    </row>
    <row r="40" spans="1:28" ht="16.5" thickBot="1" x14ac:dyDescent="0.3"/>
    <row r="41" spans="1:28" ht="27" thickBot="1" x14ac:dyDescent="0.45">
      <c r="A41" s="24" t="s">
        <v>70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P41" s="24" t="s">
        <v>70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</row>
    <row r="42" spans="1:28" ht="24" customHeight="1" thickBot="1" x14ac:dyDescent="0.4">
      <c r="A42" s="4" t="s">
        <v>2</v>
      </c>
      <c r="B42" s="5" t="s">
        <v>3</v>
      </c>
      <c r="C42" s="5" t="s">
        <v>4</v>
      </c>
      <c r="D42" s="5" t="s">
        <v>5</v>
      </c>
      <c r="E42" s="5" t="s">
        <v>6</v>
      </c>
      <c r="F42" s="5" t="s">
        <v>7</v>
      </c>
      <c r="G42" s="5" t="s">
        <v>8</v>
      </c>
      <c r="H42" s="5" t="s">
        <v>9</v>
      </c>
      <c r="I42" s="5" t="s">
        <v>10</v>
      </c>
      <c r="J42" s="6" t="s">
        <v>11</v>
      </c>
      <c r="K42" s="5" t="s">
        <v>12</v>
      </c>
      <c r="L42" s="5" t="s">
        <v>13</v>
      </c>
      <c r="M42" s="7" t="s">
        <v>14</v>
      </c>
      <c r="P42" s="4" t="s">
        <v>2</v>
      </c>
      <c r="Q42" s="5" t="s">
        <v>3</v>
      </c>
      <c r="R42" s="5" t="s">
        <v>4</v>
      </c>
      <c r="S42" s="5" t="s">
        <v>5</v>
      </c>
      <c r="T42" s="5" t="s">
        <v>6</v>
      </c>
      <c r="U42" s="5" t="s">
        <v>7</v>
      </c>
      <c r="V42" s="5" t="s">
        <v>8</v>
      </c>
      <c r="W42" s="5" t="s">
        <v>9</v>
      </c>
      <c r="X42" s="5" t="s">
        <v>10</v>
      </c>
      <c r="Y42" s="6" t="s">
        <v>11</v>
      </c>
      <c r="Z42" s="5" t="s">
        <v>12</v>
      </c>
      <c r="AA42" s="5" t="s">
        <v>13</v>
      </c>
      <c r="AB42" s="7" t="s">
        <v>14</v>
      </c>
    </row>
    <row r="43" spans="1:28" ht="21.95" customHeight="1" thickBot="1" x14ac:dyDescent="0.4">
      <c r="A43" s="8">
        <v>14.5</v>
      </c>
      <c r="B43" s="9">
        <v>36</v>
      </c>
      <c r="C43" s="9">
        <v>522</v>
      </c>
      <c r="D43" s="9">
        <v>15</v>
      </c>
      <c r="E43" s="9">
        <v>-450</v>
      </c>
      <c r="F43" s="10">
        <f>(((M43*10)*K43)/(B43+D43))</f>
        <v>2.06</v>
      </c>
      <c r="G43" s="11">
        <f>H43/$B$2</f>
        <v>1.0506E-2</v>
      </c>
      <c r="H43" s="10">
        <f>F43*(B43+D43)</f>
        <v>105.06</v>
      </c>
      <c r="I43" s="12">
        <v>0.70588235294117652</v>
      </c>
      <c r="J43" s="13" t="s">
        <v>51</v>
      </c>
      <c r="K43" s="9">
        <v>61.8</v>
      </c>
      <c r="L43" s="14">
        <v>30</v>
      </c>
      <c r="M43" s="15">
        <f>ROUND(((($A$2/100)*$B$2)/L43)/10,2)</f>
        <v>0.17</v>
      </c>
      <c r="P43" s="8">
        <v>10</v>
      </c>
      <c r="Q43" s="9">
        <v>34</v>
      </c>
      <c r="R43" s="9">
        <v>340</v>
      </c>
      <c r="S43" s="9">
        <v>14</v>
      </c>
      <c r="T43" s="9">
        <v>-196</v>
      </c>
      <c r="U43" s="10">
        <f>(((AB43*10)*Z43)/(Q43+S43))</f>
        <v>10.08</v>
      </c>
      <c r="V43" s="11">
        <f>W43/$B$2</f>
        <v>4.8384000000000003E-2</v>
      </c>
      <c r="W43" s="10">
        <f>U43*(Q43+S43)</f>
        <v>483.84000000000003</v>
      </c>
      <c r="X43" s="12">
        <v>0.70833333333333337</v>
      </c>
      <c r="Y43" s="13" t="s">
        <v>41</v>
      </c>
      <c r="Z43" s="9">
        <v>134.4</v>
      </c>
      <c r="AA43" s="14">
        <v>14</v>
      </c>
      <c r="AB43" s="15">
        <f>ROUND(((($A$2/100)*$B$2)/AA43)/10,2)</f>
        <v>0.36</v>
      </c>
    </row>
    <row r="45" spans="1:28" ht="16.5" thickBot="1" x14ac:dyDescent="0.3"/>
    <row r="46" spans="1:28" ht="27" thickBot="1" x14ac:dyDescent="0.45">
      <c r="A46" s="24" t="s">
        <v>71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P46" s="24" t="s">
        <v>71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</row>
    <row r="47" spans="1:28" ht="21.75" thickBot="1" x14ac:dyDescent="0.4">
      <c r="A47" s="4" t="s">
        <v>2</v>
      </c>
      <c r="B47" s="5" t="s">
        <v>3</v>
      </c>
      <c r="C47" s="5" t="s">
        <v>4</v>
      </c>
      <c r="D47" s="5" t="s">
        <v>5</v>
      </c>
      <c r="E47" s="5" t="s">
        <v>6</v>
      </c>
      <c r="F47" s="5" t="s">
        <v>7</v>
      </c>
      <c r="G47" s="5" t="s">
        <v>8</v>
      </c>
      <c r="H47" s="5" t="s">
        <v>9</v>
      </c>
      <c r="I47" s="5" t="s">
        <v>10</v>
      </c>
      <c r="J47" s="6" t="s">
        <v>11</v>
      </c>
      <c r="K47" s="5" t="s">
        <v>12</v>
      </c>
      <c r="L47" s="5" t="s">
        <v>13</v>
      </c>
      <c r="M47" s="7" t="s">
        <v>14</v>
      </c>
      <c r="P47" s="4" t="s">
        <v>2</v>
      </c>
      <c r="Q47" s="5" t="s">
        <v>3</v>
      </c>
      <c r="R47" s="5" t="s">
        <v>4</v>
      </c>
      <c r="S47" s="5" t="s">
        <v>5</v>
      </c>
      <c r="T47" s="5" t="s">
        <v>6</v>
      </c>
      <c r="U47" s="5" t="s">
        <v>7</v>
      </c>
      <c r="V47" s="5" t="s">
        <v>8</v>
      </c>
      <c r="W47" s="5" t="s">
        <v>9</v>
      </c>
      <c r="X47" s="5" t="s">
        <v>10</v>
      </c>
      <c r="Y47" s="6" t="s">
        <v>11</v>
      </c>
      <c r="Z47" s="5" t="s">
        <v>12</v>
      </c>
      <c r="AA47" s="5" t="s">
        <v>13</v>
      </c>
      <c r="AB47" s="7" t="s">
        <v>14</v>
      </c>
    </row>
    <row r="48" spans="1:28" ht="23.25" thickBot="1" x14ac:dyDescent="0.4">
      <c r="A48" s="8">
        <v>11.5</v>
      </c>
      <c r="B48" s="9">
        <v>30</v>
      </c>
      <c r="C48" s="9">
        <v>345</v>
      </c>
      <c r="D48" s="9">
        <v>11</v>
      </c>
      <c r="E48" s="9">
        <v>-242</v>
      </c>
      <c r="F48" s="10">
        <f>(((M48*10)*K48)/(B48+D48))</f>
        <v>5.3180487804878052</v>
      </c>
      <c r="G48" s="11">
        <f>H48/$B$2</f>
        <v>2.1804E-2</v>
      </c>
      <c r="H48" s="10">
        <f>F48*(B48+D48)</f>
        <v>218.04000000000002</v>
      </c>
      <c r="I48" s="12">
        <v>0.73170731707317072</v>
      </c>
      <c r="J48" s="13" t="s">
        <v>34</v>
      </c>
      <c r="K48" s="9">
        <v>94.8</v>
      </c>
      <c r="L48" s="14">
        <v>22</v>
      </c>
      <c r="M48" s="15">
        <f>ROUND(((($A$2/100)*$B$2)/L48)/10,2)</f>
        <v>0.23</v>
      </c>
      <c r="P48" s="8">
        <v>18.5</v>
      </c>
      <c r="Q48" s="9">
        <v>47</v>
      </c>
      <c r="R48" s="9">
        <v>869.5</v>
      </c>
      <c r="S48" s="9">
        <v>18</v>
      </c>
      <c r="T48" s="9">
        <v>-522</v>
      </c>
      <c r="U48" s="10">
        <f>(((AB48*10)*Z48)/(Q48+S48))</f>
        <v>8.7484615384615392</v>
      </c>
      <c r="V48" s="11">
        <f>W48/$B$2</f>
        <v>5.6865000000000006E-2</v>
      </c>
      <c r="W48" s="10">
        <f>U48*(Q48+S48)</f>
        <v>568.65000000000009</v>
      </c>
      <c r="X48" s="12">
        <v>0.72307692307692306</v>
      </c>
      <c r="Y48" s="13" t="s">
        <v>47</v>
      </c>
      <c r="Z48" s="9">
        <v>334.5</v>
      </c>
      <c r="AA48" s="14">
        <v>29</v>
      </c>
      <c r="AB48" s="15">
        <f>ROUND(((($A$2/100)*$B$2)/AA48)/10,2)</f>
        <v>0.17</v>
      </c>
    </row>
    <row r="50" spans="1:28" ht="16.5" thickBot="1" x14ac:dyDescent="0.3"/>
    <row r="51" spans="1:28" ht="27" thickBot="1" x14ac:dyDescent="0.45">
      <c r="A51" s="24" t="s">
        <v>72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P51" s="24" t="s">
        <v>72</v>
      </c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</row>
    <row r="52" spans="1:28" ht="21.75" thickBot="1" x14ac:dyDescent="0.4">
      <c r="A52" s="4" t="s">
        <v>2</v>
      </c>
      <c r="B52" s="5" t="s">
        <v>3</v>
      </c>
      <c r="C52" s="5" t="s">
        <v>4</v>
      </c>
      <c r="D52" s="5" t="s">
        <v>5</v>
      </c>
      <c r="E52" s="5" t="s">
        <v>6</v>
      </c>
      <c r="F52" s="5" t="s">
        <v>7</v>
      </c>
      <c r="G52" s="5" t="s">
        <v>8</v>
      </c>
      <c r="H52" s="5" t="s">
        <v>9</v>
      </c>
      <c r="I52" s="5" t="s">
        <v>10</v>
      </c>
      <c r="J52" s="6" t="s">
        <v>11</v>
      </c>
      <c r="K52" s="5" t="s">
        <v>12</v>
      </c>
      <c r="L52" s="5" t="s">
        <v>13</v>
      </c>
      <c r="M52" s="7" t="s">
        <v>14</v>
      </c>
      <c r="P52" s="4" t="s">
        <v>2</v>
      </c>
      <c r="Q52" s="5" t="s">
        <v>3</v>
      </c>
      <c r="R52" s="5" t="s">
        <v>4</v>
      </c>
      <c r="S52" s="5" t="s">
        <v>5</v>
      </c>
      <c r="T52" s="5" t="s">
        <v>6</v>
      </c>
      <c r="U52" s="5" t="s">
        <v>7</v>
      </c>
      <c r="V52" s="5" t="s">
        <v>8</v>
      </c>
      <c r="W52" s="5" t="s">
        <v>9</v>
      </c>
      <c r="X52" s="5" t="s">
        <v>10</v>
      </c>
      <c r="Y52" s="6" t="s">
        <v>11</v>
      </c>
      <c r="Z52" s="5" t="s">
        <v>12</v>
      </c>
      <c r="AA52" s="5" t="s">
        <v>13</v>
      </c>
      <c r="AB52" s="7" t="s">
        <v>14</v>
      </c>
    </row>
    <row r="53" spans="1:28" ht="23.25" thickBot="1" x14ac:dyDescent="0.4">
      <c r="A53" s="8">
        <v>9</v>
      </c>
      <c r="B53" s="9">
        <v>40</v>
      </c>
      <c r="C53" s="9">
        <v>360</v>
      </c>
      <c r="D53" s="9">
        <v>14</v>
      </c>
      <c r="E53" s="9">
        <v>-196</v>
      </c>
      <c r="F53" s="10">
        <f>(((M53*10)*K53)/(B53+D53))</f>
        <v>10.213333333333331</v>
      </c>
      <c r="G53" s="11">
        <f>H53/$B$2</f>
        <v>5.5151999999999986E-2</v>
      </c>
      <c r="H53" s="10">
        <f>F53*(B53+D53)</f>
        <v>551.51999999999987</v>
      </c>
      <c r="I53" s="12">
        <v>0.7407407407407407</v>
      </c>
      <c r="J53" s="13" t="s">
        <v>47</v>
      </c>
      <c r="K53" s="9">
        <v>153.19999999999999</v>
      </c>
      <c r="L53" s="14">
        <v>14</v>
      </c>
      <c r="M53" s="15">
        <f>ROUND(((($A$2/100)*$B$2)/L53)/10,2)</f>
        <v>0.36</v>
      </c>
      <c r="P53" s="8">
        <v>12.5</v>
      </c>
      <c r="Q53" s="9">
        <v>38</v>
      </c>
      <c r="R53" s="9">
        <v>475</v>
      </c>
      <c r="S53" s="9">
        <v>16</v>
      </c>
      <c r="T53" s="9">
        <v>-352</v>
      </c>
      <c r="U53" s="10">
        <f>(((AB53*10)*Z53)/(Q53+S53))</f>
        <v>4.7788888888888899</v>
      </c>
      <c r="V53" s="11">
        <f>W53/$B$2</f>
        <v>2.5806000000000006E-2</v>
      </c>
      <c r="W53" s="10">
        <f>U53*(Q53+S53)</f>
        <v>258.06000000000006</v>
      </c>
      <c r="X53" s="12">
        <v>0.70370370370370372</v>
      </c>
      <c r="Y53" s="13" t="s">
        <v>25</v>
      </c>
      <c r="Z53" s="9">
        <v>112.2</v>
      </c>
      <c r="AA53" s="14">
        <v>22</v>
      </c>
      <c r="AB53" s="15">
        <f>ROUND(((($A$2/100)*$B$2)/AA53)/10,2)</f>
        <v>0.23</v>
      </c>
    </row>
    <row r="55" spans="1:28" ht="16.5" thickBot="1" x14ac:dyDescent="0.3"/>
    <row r="56" spans="1:28" ht="27" thickBot="1" x14ac:dyDescent="0.45">
      <c r="A56" s="24" t="s">
        <v>73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6"/>
      <c r="P56" s="24" t="s">
        <v>73</v>
      </c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</row>
    <row r="57" spans="1:28" ht="21.75" thickBot="1" x14ac:dyDescent="0.4">
      <c r="A57" s="4" t="s">
        <v>2</v>
      </c>
      <c r="B57" s="5" t="s">
        <v>3</v>
      </c>
      <c r="C57" s="5" t="s">
        <v>4</v>
      </c>
      <c r="D57" s="5" t="s">
        <v>5</v>
      </c>
      <c r="E57" s="5" t="s">
        <v>6</v>
      </c>
      <c r="F57" s="5" t="s">
        <v>7</v>
      </c>
      <c r="G57" s="5" t="s">
        <v>8</v>
      </c>
      <c r="H57" s="5" t="s">
        <v>9</v>
      </c>
      <c r="I57" s="5" t="s">
        <v>10</v>
      </c>
      <c r="J57" s="6" t="s">
        <v>11</v>
      </c>
      <c r="K57" s="5" t="s">
        <v>12</v>
      </c>
      <c r="L57" s="5" t="s">
        <v>13</v>
      </c>
      <c r="M57" s="7" t="s">
        <v>14</v>
      </c>
      <c r="P57" s="4" t="s">
        <v>2</v>
      </c>
      <c r="Q57" s="5" t="s">
        <v>3</v>
      </c>
      <c r="R57" s="5" t="s">
        <v>4</v>
      </c>
      <c r="S57" s="5" t="s">
        <v>5</v>
      </c>
      <c r="T57" s="5" t="s">
        <v>6</v>
      </c>
      <c r="U57" s="5" t="s">
        <v>7</v>
      </c>
      <c r="V57" s="5" t="s">
        <v>8</v>
      </c>
      <c r="W57" s="5" t="s">
        <v>9</v>
      </c>
      <c r="X57" s="5" t="s">
        <v>10</v>
      </c>
      <c r="Y57" s="6" t="s">
        <v>11</v>
      </c>
      <c r="Z57" s="5" t="s">
        <v>12</v>
      </c>
      <c r="AA57" s="5" t="s">
        <v>13</v>
      </c>
      <c r="AB57" s="7" t="s">
        <v>14</v>
      </c>
    </row>
    <row r="58" spans="1:28" ht="23.25" thickBot="1" x14ac:dyDescent="0.4">
      <c r="A58" s="8">
        <v>20.5</v>
      </c>
      <c r="B58" s="9">
        <v>36</v>
      </c>
      <c r="C58" s="9">
        <v>738</v>
      </c>
      <c r="D58" s="9">
        <v>15</v>
      </c>
      <c r="E58" s="9">
        <v>-345</v>
      </c>
      <c r="F58" s="10">
        <f>(((M58*10)*K58)/(B58+D58))</f>
        <v>16.512941176470591</v>
      </c>
      <c r="G58" s="11">
        <f>H58/$B$2</f>
        <v>8.4216000000000013E-2</v>
      </c>
      <c r="H58" s="10">
        <f>F58*(B58+D58)</f>
        <v>842.16000000000008</v>
      </c>
      <c r="I58" s="12">
        <v>0.70588235294117652</v>
      </c>
      <c r="J58" s="13" t="s">
        <v>52</v>
      </c>
      <c r="K58" s="9">
        <v>382.8</v>
      </c>
      <c r="L58" s="14">
        <v>23</v>
      </c>
      <c r="M58" s="15">
        <f>ROUND(((($A$2/100)*$B$2)/L58)/10,2)</f>
        <v>0.22</v>
      </c>
      <c r="P58" s="8">
        <v>3</v>
      </c>
      <c r="Q58" s="9">
        <v>47</v>
      </c>
      <c r="R58" s="9">
        <v>141</v>
      </c>
      <c r="S58" s="9">
        <v>5</v>
      </c>
      <c r="T58" s="9">
        <v>-55</v>
      </c>
      <c r="U58" s="10">
        <f>(((AB58*10)*Z58)/(Q58+S58))</f>
        <v>6.5423076923076922</v>
      </c>
      <c r="V58" s="11">
        <f>W58/$B$2</f>
        <v>3.4020000000000002E-2</v>
      </c>
      <c r="W58" s="10">
        <f>U58*(Q58+S58)</f>
        <v>340.2</v>
      </c>
      <c r="X58" s="12">
        <v>0.90384615384615385</v>
      </c>
      <c r="Y58" s="13" t="s">
        <v>31</v>
      </c>
      <c r="Z58" s="9">
        <v>75.599999999999994</v>
      </c>
      <c r="AA58" s="14">
        <v>11</v>
      </c>
      <c r="AB58" s="15">
        <f>ROUND(((($A$2/100)*$B$2)/AA58)/10,2)</f>
        <v>0.45</v>
      </c>
    </row>
    <row r="60" spans="1:28" ht="16.5" thickBot="1" x14ac:dyDescent="0.3"/>
    <row r="61" spans="1:28" ht="27" thickBot="1" x14ac:dyDescent="0.45">
      <c r="A61" s="24" t="s">
        <v>74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6"/>
      <c r="P61" s="24" t="s">
        <v>74</v>
      </c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</row>
    <row r="62" spans="1:28" ht="24.95" customHeight="1" thickBot="1" x14ac:dyDescent="0.4">
      <c r="A62" s="4" t="s">
        <v>2</v>
      </c>
      <c r="B62" s="5" t="s">
        <v>3</v>
      </c>
      <c r="C62" s="5" t="s">
        <v>4</v>
      </c>
      <c r="D62" s="5" t="s">
        <v>5</v>
      </c>
      <c r="E62" s="5" t="s">
        <v>6</v>
      </c>
      <c r="F62" s="5" t="s">
        <v>7</v>
      </c>
      <c r="G62" s="5" t="s">
        <v>8</v>
      </c>
      <c r="H62" s="5" t="s">
        <v>9</v>
      </c>
      <c r="I62" s="5" t="s">
        <v>10</v>
      </c>
      <c r="J62" s="6" t="s">
        <v>11</v>
      </c>
      <c r="K62" s="5" t="s">
        <v>12</v>
      </c>
      <c r="L62" s="5" t="s">
        <v>13</v>
      </c>
      <c r="M62" s="7" t="s">
        <v>14</v>
      </c>
      <c r="P62" s="18" t="s">
        <v>21</v>
      </c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0"/>
    </row>
    <row r="63" spans="1:28" ht="24" customHeight="1" thickBot="1" x14ac:dyDescent="0.4">
      <c r="A63" s="8">
        <v>7.5</v>
      </c>
      <c r="B63" s="9">
        <v>54</v>
      </c>
      <c r="C63" s="9">
        <v>405</v>
      </c>
      <c r="D63" s="9">
        <v>13</v>
      </c>
      <c r="E63" s="9">
        <v>-273</v>
      </c>
      <c r="F63" s="10">
        <f>(((M63*10)*K63)/(B63+D63))</f>
        <v>4.2483582089552234</v>
      </c>
      <c r="G63" s="11">
        <f>H63/$B$2</f>
        <v>2.8464E-2</v>
      </c>
      <c r="H63" s="10">
        <f>F63*(B63+D63)</f>
        <v>284.64</v>
      </c>
      <c r="I63" s="12">
        <v>0.80597014925373134</v>
      </c>
      <c r="J63" s="13" t="s">
        <v>37</v>
      </c>
      <c r="K63" s="9">
        <v>118.6</v>
      </c>
      <c r="L63" s="14">
        <v>21</v>
      </c>
      <c r="M63" s="15">
        <f>ROUND(((($A$2/100)*$B$2)/L63)/10,2)</f>
        <v>0.24</v>
      </c>
      <c r="P63" s="21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3"/>
    </row>
    <row r="65" spans="1:28" ht="16.5" thickBot="1" x14ac:dyDescent="0.3"/>
    <row r="66" spans="1:28" ht="27" thickBot="1" x14ac:dyDescent="0.45">
      <c r="A66" s="24" t="s">
        <v>75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6"/>
      <c r="P66" s="24" t="s">
        <v>75</v>
      </c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6"/>
    </row>
    <row r="67" spans="1:28" ht="21.75" thickBot="1" x14ac:dyDescent="0.4">
      <c r="A67" s="4" t="s">
        <v>2</v>
      </c>
      <c r="B67" s="5" t="s">
        <v>3</v>
      </c>
      <c r="C67" s="5" t="s">
        <v>4</v>
      </c>
      <c r="D67" s="5" t="s">
        <v>5</v>
      </c>
      <c r="E67" s="5" t="s">
        <v>6</v>
      </c>
      <c r="F67" s="5" t="s">
        <v>7</v>
      </c>
      <c r="G67" s="5" t="s">
        <v>8</v>
      </c>
      <c r="H67" s="5" t="s">
        <v>9</v>
      </c>
      <c r="I67" s="5" t="s">
        <v>10</v>
      </c>
      <c r="J67" s="6" t="s">
        <v>11</v>
      </c>
      <c r="K67" s="5" t="s">
        <v>12</v>
      </c>
      <c r="L67" s="5" t="s">
        <v>13</v>
      </c>
      <c r="M67" s="7" t="s">
        <v>14</v>
      </c>
      <c r="P67" s="4" t="s">
        <v>2</v>
      </c>
      <c r="Q67" s="5" t="s">
        <v>3</v>
      </c>
      <c r="R67" s="5" t="s">
        <v>4</v>
      </c>
      <c r="S67" s="5" t="s">
        <v>5</v>
      </c>
      <c r="T67" s="5" t="s">
        <v>6</v>
      </c>
      <c r="U67" s="5" t="s">
        <v>7</v>
      </c>
      <c r="V67" s="5" t="s">
        <v>8</v>
      </c>
      <c r="W67" s="5" t="s">
        <v>9</v>
      </c>
      <c r="X67" s="5" t="s">
        <v>10</v>
      </c>
      <c r="Y67" s="6" t="s">
        <v>11</v>
      </c>
      <c r="Z67" s="5" t="s">
        <v>12</v>
      </c>
      <c r="AA67" s="5" t="s">
        <v>13</v>
      </c>
      <c r="AB67" s="7" t="s">
        <v>14</v>
      </c>
    </row>
    <row r="68" spans="1:28" ht="23.25" thickBot="1" x14ac:dyDescent="0.4">
      <c r="A68" s="8">
        <v>2.5</v>
      </c>
      <c r="B68" s="9">
        <v>53</v>
      </c>
      <c r="C68" s="9">
        <v>132.5</v>
      </c>
      <c r="D68" s="9">
        <v>12</v>
      </c>
      <c r="E68" s="9">
        <v>-72</v>
      </c>
      <c r="F68" s="10">
        <f>(((M68*10)*K68)/(B68+D68))</f>
        <v>6.0653846153846143</v>
      </c>
      <c r="G68" s="11">
        <f>H68/$B$2</f>
        <v>3.9424999999999995E-2</v>
      </c>
      <c r="H68" s="10">
        <f>F68*(B68+D68)</f>
        <v>394.24999999999994</v>
      </c>
      <c r="I68" s="12">
        <v>0.81538461538461537</v>
      </c>
      <c r="J68" s="13" t="s">
        <v>39</v>
      </c>
      <c r="K68" s="9">
        <v>47.5</v>
      </c>
      <c r="L68" s="14">
        <v>6</v>
      </c>
      <c r="M68" s="15">
        <f>ROUND(((($A$2/100)*$B$2)/L68)/10,2)</f>
        <v>0.83</v>
      </c>
      <c r="P68" s="8">
        <v>14.5</v>
      </c>
      <c r="Q68" s="9">
        <v>33</v>
      </c>
      <c r="R68" s="9">
        <v>478.5</v>
      </c>
      <c r="S68" s="9">
        <v>13</v>
      </c>
      <c r="T68" s="9">
        <v>-338</v>
      </c>
      <c r="U68" s="10">
        <f>(((AB68*10)*Z68)/(Q68+S68))</f>
        <v>5.4232608695652171</v>
      </c>
      <c r="V68" s="11">
        <f>W68/$B$2</f>
        <v>2.4947E-2</v>
      </c>
      <c r="W68" s="10">
        <f>U68*(Q68+S68)</f>
        <v>249.47</v>
      </c>
      <c r="X68" s="12">
        <v>0.71739130434782605</v>
      </c>
      <c r="Y68" s="13" t="s">
        <v>25</v>
      </c>
      <c r="Z68" s="9">
        <v>131.30000000000001</v>
      </c>
      <c r="AA68" s="14">
        <v>26</v>
      </c>
      <c r="AB68" s="15">
        <f>ROUND(((($A$2/100)*$B$2)/AA68)/10,2)</f>
        <v>0.19</v>
      </c>
    </row>
    <row r="70" spans="1:28" ht="16.5" thickBot="1" x14ac:dyDescent="0.3"/>
    <row r="71" spans="1:28" ht="27" thickBot="1" x14ac:dyDescent="0.45">
      <c r="A71" s="24" t="s">
        <v>76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6"/>
      <c r="P71" s="24" t="s">
        <v>76</v>
      </c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6"/>
    </row>
    <row r="72" spans="1:28" ht="21.75" thickBot="1" x14ac:dyDescent="0.4">
      <c r="A72" s="4" t="s">
        <v>2</v>
      </c>
      <c r="B72" s="5" t="s">
        <v>3</v>
      </c>
      <c r="C72" s="5" t="s">
        <v>4</v>
      </c>
      <c r="D72" s="5" t="s">
        <v>5</v>
      </c>
      <c r="E72" s="5" t="s">
        <v>6</v>
      </c>
      <c r="F72" s="5" t="s">
        <v>7</v>
      </c>
      <c r="G72" s="5" t="s">
        <v>8</v>
      </c>
      <c r="H72" s="5" t="s">
        <v>9</v>
      </c>
      <c r="I72" s="5" t="s">
        <v>10</v>
      </c>
      <c r="J72" s="6" t="s">
        <v>11</v>
      </c>
      <c r="K72" s="5" t="s">
        <v>12</v>
      </c>
      <c r="L72" s="5" t="s">
        <v>13</v>
      </c>
      <c r="M72" s="7" t="s">
        <v>14</v>
      </c>
      <c r="P72" s="4" t="s">
        <v>2</v>
      </c>
      <c r="Q72" s="5" t="s">
        <v>3</v>
      </c>
      <c r="R72" s="5" t="s">
        <v>4</v>
      </c>
      <c r="S72" s="5" t="s">
        <v>5</v>
      </c>
      <c r="T72" s="5" t="s">
        <v>6</v>
      </c>
      <c r="U72" s="5" t="s">
        <v>7</v>
      </c>
      <c r="V72" s="5" t="s">
        <v>8</v>
      </c>
      <c r="W72" s="5" t="s">
        <v>9</v>
      </c>
      <c r="X72" s="5" t="s">
        <v>10</v>
      </c>
      <c r="Y72" s="6" t="s">
        <v>11</v>
      </c>
      <c r="Z72" s="5" t="s">
        <v>12</v>
      </c>
      <c r="AA72" s="5" t="s">
        <v>13</v>
      </c>
      <c r="AB72" s="7" t="s">
        <v>14</v>
      </c>
    </row>
    <row r="73" spans="1:28" ht="23.25" thickBot="1" x14ac:dyDescent="0.4">
      <c r="A73" s="8">
        <v>7</v>
      </c>
      <c r="B73" s="9">
        <v>32</v>
      </c>
      <c r="C73" s="9">
        <v>224</v>
      </c>
      <c r="D73" s="9">
        <v>12</v>
      </c>
      <c r="E73" s="9">
        <v>-108</v>
      </c>
      <c r="F73" s="10">
        <f>(((M73*10)*K73)/(B73+D73))</f>
        <v>13.643636363636364</v>
      </c>
      <c r="G73" s="11">
        <f>H73/$B$2</f>
        <v>6.0032000000000002E-2</v>
      </c>
      <c r="H73" s="10">
        <f>F73*(B73+D73)</f>
        <v>600.32000000000005</v>
      </c>
      <c r="I73" s="12">
        <v>0.72727272727272729</v>
      </c>
      <c r="J73" s="13" t="s">
        <v>18</v>
      </c>
      <c r="K73" s="9">
        <v>107.2</v>
      </c>
      <c r="L73" s="14">
        <v>9</v>
      </c>
      <c r="M73" s="15">
        <f>ROUND(((($A$2/100)*$B$2)/L73)/10,2)</f>
        <v>0.56000000000000005</v>
      </c>
      <c r="P73" s="8">
        <v>7.5</v>
      </c>
      <c r="Q73" s="9">
        <v>35</v>
      </c>
      <c r="R73" s="9">
        <v>262.5</v>
      </c>
      <c r="S73" s="9">
        <v>9</v>
      </c>
      <c r="T73" s="9">
        <v>-198</v>
      </c>
      <c r="U73" s="10">
        <f>(((AB73*10)*Z73)/(Q73+S73))</f>
        <v>2.9115909090909096</v>
      </c>
      <c r="V73" s="11">
        <f>W73/$B$2</f>
        <v>1.2811000000000001E-2</v>
      </c>
      <c r="W73" s="10">
        <f>U73*(Q73+S73)</f>
        <v>128.11000000000001</v>
      </c>
      <c r="X73" s="12">
        <v>0.79545454545454541</v>
      </c>
      <c r="Y73" s="13" t="s">
        <v>48</v>
      </c>
      <c r="Z73" s="9">
        <v>55.7</v>
      </c>
      <c r="AA73" s="14">
        <v>22</v>
      </c>
      <c r="AB73" s="15">
        <f>ROUND(((($A$2/100)*$B$2)/AA73)/10,2)</f>
        <v>0.23</v>
      </c>
    </row>
    <row r="75" spans="1:28" ht="16.5" thickBot="1" x14ac:dyDescent="0.3"/>
    <row r="76" spans="1:28" ht="27" thickBot="1" x14ac:dyDescent="0.45">
      <c r="A76" s="24" t="s">
        <v>77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6"/>
      <c r="P76" s="24" t="s">
        <v>77</v>
      </c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6"/>
    </row>
    <row r="77" spans="1:28" x14ac:dyDescent="0.25">
      <c r="A77" s="18" t="s">
        <v>21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0"/>
      <c r="P77" s="18" t="s">
        <v>21</v>
      </c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20"/>
    </row>
    <row r="78" spans="1:28" ht="16.5" thickBot="1" x14ac:dyDescent="0.3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3"/>
      <c r="P78" s="21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3"/>
    </row>
    <row r="80" spans="1:28" ht="16.5" thickBot="1" x14ac:dyDescent="0.3"/>
    <row r="81" spans="1:28" ht="27" thickBot="1" x14ac:dyDescent="0.45">
      <c r="A81" s="24" t="s">
        <v>78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6"/>
      <c r="P81" s="24" t="s">
        <v>78</v>
      </c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6"/>
    </row>
    <row r="82" spans="1:28" ht="21.95" customHeight="1" thickBot="1" x14ac:dyDescent="0.4">
      <c r="A82" s="4" t="s">
        <v>2</v>
      </c>
      <c r="B82" s="5" t="s">
        <v>3</v>
      </c>
      <c r="C82" s="5" t="s">
        <v>4</v>
      </c>
      <c r="D82" s="5" t="s">
        <v>5</v>
      </c>
      <c r="E82" s="5" t="s">
        <v>6</v>
      </c>
      <c r="F82" s="5" t="s">
        <v>7</v>
      </c>
      <c r="G82" s="5" t="s">
        <v>8</v>
      </c>
      <c r="H82" s="5" t="s">
        <v>9</v>
      </c>
      <c r="I82" s="5" t="s">
        <v>10</v>
      </c>
      <c r="J82" s="6" t="s">
        <v>11</v>
      </c>
      <c r="K82" s="5" t="s">
        <v>12</v>
      </c>
      <c r="L82" s="5" t="s">
        <v>13</v>
      </c>
      <c r="M82" s="7" t="s">
        <v>14</v>
      </c>
      <c r="P82" s="4" t="s">
        <v>2</v>
      </c>
      <c r="Q82" s="5" t="s">
        <v>3</v>
      </c>
      <c r="R82" s="5" t="s">
        <v>4</v>
      </c>
      <c r="S82" s="5" t="s">
        <v>5</v>
      </c>
      <c r="T82" s="5" t="s">
        <v>6</v>
      </c>
      <c r="U82" s="5" t="s">
        <v>7</v>
      </c>
      <c r="V82" s="5" t="s">
        <v>8</v>
      </c>
      <c r="W82" s="5" t="s">
        <v>9</v>
      </c>
      <c r="X82" s="5" t="s">
        <v>10</v>
      </c>
      <c r="Y82" s="6" t="s">
        <v>11</v>
      </c>
      <c r="Z82" s="5" t="s">
        <v>12</v>
      </c>
      <c r="AA82" s="5" t="s">
        <v>13</v>
      </c>
      <c r="AB82" s="7" t="s">
        <v>14</v>
      </c>
    </row>
    <row r="83" spans="1:28" ht="24.95" customHeight="1" thickBot="1" x14ac:dyDescent="0.4">
      <c r="A83" s="8">
        <v>17.5</v>
      </c>
      <c r="B83" s="9">
        <v>20</v>
      </c>
      <c r="C83" s="9">
        <v>350</v>
      </c>
      <c r="D83" s="9">
        <v>6</v>
      </c>
      <c r="E83" s="9">
        <v>-174</v>
      </c>
      <c r="F83" s="10">
        <f>(((M83*10)*K83)/(B83+D83))</f>
        <v>11.16769230769231</v>
      </c>
      <c r="G83" s="11">
        <f>H83/$B$2</f>
        <v>2.9036000000000006E-2</v>
      </c>
      <c r="H83" s="10">
        <f>F83*(B83+D83)</f>
        <v>290.36000000000007</v>
      </c>
      <c r="I83" s="12">
        <v>0.76923076923076927</v>
      </c>
      <c r="J83" s="13" t="s">
        <v>24</v>
      </c>
      <c r="K83" s="9">
        <v>170.8</v>
      </c>
      <c r="L83" s="14">
        <v>29</v>
      </c>
      <c r="M83" s="15">
        <f>ROUND(((($A$2/100)*$B$2)/L83)/10,2)</f>
        <v>0.17</v>
      </c>
      <c r="P83" s="8">
        <v>11</v>
      </c>
      <c r="Q83" s="9">
        <v>25</v>
      </c>
      <c r="R83" s="9">
        <v>275</v>
      </c>
      <c r="S83" s="9">
        <v>10</v>
      </c>
      <c r="T83" s="9">
        <v>-190</v>
      </c>
      <c r="U83" s="10">
        <f>(((AB83*10)*Z83)/(Q83+S83))</f>
        <v>5.7942857142857145</v>
      </c>
      <c r="V83" s="11">
        <f>W83/$B$2</f>
        <v>2.0279999999999999E-2</v>
      </c>
      <c r="W83" s="10">
        <f>U83*(Q83+S83)</f>
        <v>202.8</v>
      </c>
      <c r="X83" s="12">
        <v>0.7142857142857143</v>
      </c>
      <c r="Y83" s="13" t="s">
        <v>24</v>
      </c>
      <c r="Z83" s="9">
        <v>78</v>
      </c>
      <c r="AA83" s="14">
        <v>19</v>
      </c>
      <c r="AB83" s="15">
        <f>ROUND(((($A$2/100)*$B$2)/AA83)/10,2)</f>
        <v>0.26</v>
      </c>
    </row>
    <row r="85" spans="1:28" ht="16.5" thickBot="1" x14ac:dyDescent="0.3"/>
    <row r="86" spans="1:28" ht="27" thickBot="1" x14ac:dyDescent="0.45">
      <c r="A86" s="24" t="s">
        <v>79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6"/>
      <c r="P86" s="24" t="s">
        <v>79</v>
      </c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6"/>
    </row>
    <row r="87" spans="1:28" ht="24" customHeight="1" x14ac:dyDescent="0.25">
      <c r="A87" s="18" t="s">
        <v>21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0"/>
      <c r="P87" s="18" t="s">
        <v>21</v>
      </c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20"/>
    </row>
    <row r="88" spans="1:28" ht="21.95" customHeight="1" thickBot="1" x14ac:dyDescent="0.3">
      <c r="A88" s="21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3"/>
      <c r="P88" s="21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3"/>
    </row>
    <row r="90" spans="1:28" ht="16.5" thickBot="1" x14ac:dyDescent="0.3"/>
    <row r="91" spans="1:28" ht="27" thickBot="1" x14ac:dyDescent="0.45">
      <c r="A91" s="24" t="s">
        <v>80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6"/>
      <c r="P91" s="24" t="s">
        <v>80</v>
      </c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6"/>
    </row>
    <row r="92" spans="1:28" ht="21.75" thickBot="1" x14ac:dyDescent="0.4">
      <c r="A92" s="18" t="s">
        <v>21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0"/>
      <c r="P92" s="4" t="s">
        <v>2</v>
      </c>
      <c r="Q92" s="5" t="s">
        <v>3</v>
      </c>
      <c r="R92" s="5" t="s">
        <v>4</v>
      </c>
      <c r="S92" s="5" t="s">
        <v>5</v>
      </c>
      <c r="T92" s="5" t="s">
        <v>6</v>
      </c>
      <c r="U92" s="5" t="s">
        <v>7</v>
      </c>
      <c r="V92" s="5" t="s">
        <v>8</v>
      </c>
      <c r="W92" s="5" t="s">
        <v>9</v>
      </c>
      <c r="X92" s="5" t="s">
        <v>10</v>
      </c>
      <c r="Y92" s="6" t="s">
        <v>11</v>
      </c>
      <c r="Z92" s="5" t="s">
        <v>12</v>
      </c>
      <c r="AA92" s="5" t="s">
        <v>13</v>
      </c>
      <c r="AB92" s="7" t="s">
        <v>14</v>
      </c>
    </row>
    <row r="93" spans="1:28" ht="23.25" thickBot="1" x14ac:dyDescent="0.4">
      <c r="A93" s="21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3"/>
      <c r="P93" s="8">
        <v>10.5</v>
      </c>
      <c r="Q93" s="9">
        <v>44</v>
      </c>
      <c r="R93" s="9">
        <v>462</v>
      </c>
      <c r="S93" s="9">
        <v>14</v>
      </c>
      <c r="T93" s="9">
        <v>-224</v>
      </c>
      <c r="U93" s="10">
        <f>(((AB93*10)*Z93)/(Q93+S93))</f>
        <v>12.100689655172415</v>
      </c>
      <c r="V93" s="11">
        <f>W93/$B$2</f>
        <v>7.0183999999999996E-2</v>
      </c>
      <c r="W93" s="10">
        <f>U93*(Q93+S93)</f>
        <v>701.84</v>
      </c>
      <c r="X93" s="12">
        <v>0.75862068965517238</v>
      </c>
      <c r="Y93" s="13" t="s">
        <v>32</v>
      </c>
      <c r="Z93" s="9">
        <v>226.4</v>
      </c>
      <c r="AA93" s="14">
        <v>16</v>
      </c>
      <c r="AB93" s="15">
        <f>ROUND(((($A$2/100)*$B$2)/AA93)/10,2)</f>
        <v>0.31</v>
      </c>
    </row>
    <row r="95" spans="1:28" ht="16.5" thickBot="1" x14ac:dyDescent="0.3"/>
    <row r="96" spans="1:28" ht="27" thickBot="1" x14ac:dyDescent="0.45">
      <c r="A96" s="24" t="s">
        <v>81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6"/>
      <c r="P96" s="24" t="s">
        <v>81</v>
      </c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6"/>
    </row>
    <row r="97" spans="1:28" ht="21.75" thickBot="1" x14ac:dyDescent="0.4">
      <c r="A97" s="18" t="s">
        <v>21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20"/>
      <c r="P97" s="4" t="s">
        <v>2</v>
      </c>
      <c r="Q97" s="5" t="s">
        <v>3</v>
      </c>
      <c r="R97" s="5" t="s">
        <v>4</v>
      </c>
      <c r="S97" s="5" t="s">
        <v>5</v>
      </c>
      <c r="T97" s="5" t="s">
        <v>6</v>
      </c>
      <c r="U97" s="5" t="s">
        <v>7</v>
      </c>
      <c r="V97" s="5" t="s">
        <v>8</v>
      </c>
      <c r="W97" s="5" t="s">
        <v>9</v>
      </c>
      <c r="X97" s="5" t="s">
        <v>10</v>
      </c>
      <c r="Y97" s="6" t="s">
        <v>11</v>
      </c>
      <c r="Z97" s="5" t="s">
        <v>12</v>
      </c>
      <c r="AA97" s="5" t="s">
        <v>13</v>
      </c>
      <c r="AB97" s="7" t="s">
        <v>14</v>
      </c>
    </row>
    <row r="98" spans="1:28" ht="23.25" thickBot="1" x14ac:dyDescent="0.4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3"/>
      <c r="P98" s="8">
        <v>5.5</v>
      </c>
      <c r="Q98" s="9">
        <v>29</v>
      </c>
      <c r="R98" s="9">
        <v>159.5</v>
      </c>
      <c r="S98" s="9">
        <v>9</v>
      </c>
      <c r="T98" s="9">
        <v>-72</v>
      </c>
      <c r="U98" s="10">
        <f>(((AB98*10)*Z98)/(Q98+S98))</f>
        <v>13.246578947368421</v>
      </c>
      <c r="V98" s="11">
        <f>W98/$B$2</f>
        <v>5.0337E-2</v>
      </c>
      <c r="W98" s="10">
        <f>U98*(Q98+S98)</f>
        <v>503.37</v>
      </c>
      <c r="X98" s="12">
        <v>0.76315789473684215</v>
      </c>
      <c r="Y98" s="13" t="s">
        <v>32</v>
      </c>
      <c r="Z98" s="9">
        <v>79.900000000000006</v>
      </c>
      <c r="AA98" s="14">
        <v>8</v>
      </c>
      <c r="AB98" s="15">
        <f>ROUND(((($A$2/100)*$B$2)/AA98)/10,2)</f>
        <v>0.63</v>
      </c>
    </row>
    <row r="100" spans="1:28" ht="16.5" thickBot="1" x14ac:dyDescent="0.3"/>
    <row r="101" spans="1:28" ht="27" thickBot="1" x14ac:dyDescent="0.45">
      <c r="A101" s="24" t="s">
        <v>82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6"/>
      <c r="P101" s="24" t="s">
        <v>82</v>
      </c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6"/>
    </row>
    <row r="102" spans="1:28" ht="21.75" thickBot="1" x14ac:dyDescent="0.4">
      <c r="A102" s="4" t="s">
        <v>2</v>
      </c>
      <c r="B102" s="5" t="s">
        <v>3</v>
      </c>
      <c r="C102" s="5" t="s">
        <v>4</v>
      </c>
      <c r="D102" s="5" t="s">
        <v>5</v>
      </c>
      <c r="E102" s="5" t="s">
        <v>6</v>
      </c>
      <c r="F102" s="5" t="s">
        <v>7</v>
      </c>
      <c r="G102" s="5" t="s">
        <v>8</v>
      </c>
      <c r="H102" s="5" t="s">
        <v>9</v>
      </c>
      <c r="I102" s="5" t="s">
        <v>10</v>
      </c>
      <c r="J102" s="6" t="s">
        <v>11</v>
      </c>
      <c r="K102" s="5" t="s">
        <v>12</v>
      </c>
      <c r="L102" s="5" t="s">
        <v>13</v>
      </c>
      <c r="M102" s="7" t="s">
        <v>14</v>
      </c>
      <c r="P102" s="4" t="s">
        <v>2</v>
      </c>
      <c r="Q102" s="5" t="s">
        <v>3</v>
      </c>
      <c r="R102" s="5" t="s">
        <v>4</v>
      </c>
      <c r="S102" s="5" t="s">
        <v>5</v>
      </c>
      <c r="T102" s="5" t="s">
        <v>6</v>
      </c>
      <c r="U102" s="5" t="s">
        <v>7</v>
      </c>
      <c r="V102" s="5" t="s">
        <v>8</v>
      </c>
      <c r="W102" s="5" t="s">
        <v>9</v>
      </c>
      <c r="X102" s="5" t="s">
        <v>10</v>
      </c>
      <c r="Y102" s="6" t="s">
        <v>11</v>
      </c>
      <c r="Z102" s="5" t="s">
        <v>12</v>
      </c>
      <c r="AA102" s="5" t="s">
        <v>13</v>
      </c>
      <c r="AB102" s="7" t="s">
        <v>14</v>
      </c>
    </row>
    <row r="103" spans="1:28" ht="23.25" thickBot="1" x14ac:dyDescent="0.4">
      <c r="A103" s="8">
        <v>12</v>
      </c>
      <c r="B103" s="9">
        <v>25</v>
      </c>
      <c r="C103" s="9">
        <v>300</v>
      </c>
      <c r="D103" s="9">
        <v>8</v>
      </c>
      <c r="E103" s="9">
        <v>-240</v>
      </c>
      <c r="F103" s="10">
        <f>(((M103*10)*K103)/(B103+D103))</f>
        <v>2.750909090909091</v>
      </c>
      <c r="G103" s="11">
        <f>H103/$B$2</f>
        <v>9.0779999999999993E-3</v>
      </c>
      <c r="H103" s="10">
        <f>F103*(B103+D103)</f>
        <v>90.78</v>
      </c>
      <c r="I103" s="12">
        <v>0.75757575757575757</v>
      </c>
      <c r="J103" s="13" t="s">
        <v>23</v>
      </c>
      <c r="K103" s="9">
        <v>53.4</v>
      </c>
      <c r="L103" s="14">
        <v>30</v>
      </c>
      <c r="M103" s="15">
        <f>ROUND(((($A$2/100)*$B$2)/L103)/10,2)</f>
        <v>0.17</v>
      </c>
      <c r="P103" s="8">
        <v>11.5</v>
      </c>
      <c r="Q103" s="9">
        <v>37</v>
      </c>
      <c r="R103" s="9">
        <v>425.5</v>
      </c>
      <c r="S103" s="9">
        <v>13</v>
      </c>
      <c r="T103" s="9">
        <v>-338</v>
      </c>
      <c r="U103" s="10">
        <f>(((AB103*10)*Z103)/(Q103+S103))</f>
        <v>2.9449999999999998</v>
      </c>
      <c r="V103" s="11">
        <f>W103/$B$2</f>
        <v>1.4725E-2</v>
      </c>
      <c r="W103" s="10">
        <f>U103*(Q103+S103)</f>
        <v>147.25</v>
      </c>
      <c r="X103" s="12">
        <v>0.74</v>
      </c>
      <c r="Y103" s="13" t="s">
        <v>27</v>
      </c>
      <c r="Z103" s="9">
        <v>77.5</v>
      </c>
      <c r="AA103" s="14">
        <v>26</v>
      </c>
      <c r="AB103" s="15">
        <f>ROUND(((($A$2/100)*$B$2)/AA103)/10,2)</f>
        <v>0.19</v>
      </c>
    </row>
    <row r="105" spans="1:28" ht="16.5" thickBot="1" x14ac:dyDescent="0.3"/>
    <row r="106" spans="1:28" ht="27" thickBot="1" x14ac:dyDescent="0.45">
      <c r="A106" s="24" t="s">
        <v>83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6"/>
      <c r="P106" s="24" t="s">
        <v>83</v>
      </c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6"/>
    </row>
    <row r="107" spans="1:28" ht="23.1" customHeight="1" thickBot="1" x14ac:dyDescent="0.4">
      <c r="A107" s="4" t="s">
        <v>2</v>
      </c>
      <c r="B107" s="5" t="s">
        <v>3</v>
      </c>
      <c r="C107" s="5" t="s">
        <v>4</v>
      </c>
      <c r="D107" s="5" t="s">
        <v>5</v>
      </c>
      <c r="E107" s="5" t="s">
        <v>6</v>
      </c>
      <c r="F107" s="5" t="s">
        <v>7</v>
      </c>
      <c r="G107" s="5" t="s">
        <v>8</v>
      </c>
      <c r="H107" s="5" t="s">
        <v>9</v>
      </c>
      <c r="I107" s="5" t="s">
        <v>10</v>
      </c>
      <c r="J107" s="6" t="s">
        <v>11</v>
      </c>
      <c r="K107" s="5" t="s">
        <v>12</v>
      </c>
      <c r="L107" s="5" t="s">
        <v>13</v>
      </c>
      <c r="M107" s="7" t="s">
        <v>14</v>
      </c>
      <c r="P107" s="4" t="s">
        <v>2</v>
      </c>
      <c r="Q107" s="5" t="s">
        <v>3</v>
      </c>
      <c r="R107" s="5" t="s">
        <v>4</v>
      </c>
      <c r="S107" s="5" t="s">
        <v>5</v>
      </c>
      <c r="T107" s="5" t="s">
        <v>6</v>
      </c>
      <c r="U107" s="5" t="s">
        <v>7</v>
      </c>
      <c r="V107" s="5" t="s">
        <v>8</v>
      </c>
      <c r="W107" s="5" t="s">
        <v>9</v>
      </c>
      <c r="X107" s="5" t="s">
        <v>10</v>
      </c>
      <c r="Y107" s="6" t="s">
        <v>11</v>
      </c>
      <c r="Z107" s="5" t="s">
        <v>12</v>
      </c>
      <c r="AA107" s="5" t="s">
        <v>13</v>
      </c>
      <c r="AB107" s="7" t="s">
        <v>14</v>
      </c>
    </row>
    <row r="108" spans="1:28" ht="21.95" customHeight="1" thickBot="1" x14ac:dyDescent="0.4">
      <c r="A108" s="8">
        <v>11.5</v>
      </c>
      <c r="B108" s="9">
        <v>38</v>
      </c>
      <c r="C108" s="9">
        <v>437</v>
      </c>
      <c r="D108" s="9">
        <v>15</v>
      </c>
      <c r="E108" s="9">
        <v>-375</v>
      </c>
      <c r="F108" s="10">
        <f>(((M108*10)*K108)/(B108+D108))</f>
        <v>1.939622641509434</v>
      </c>
      <c r="G108" s="11">
        <f>H108/$B$2</f>
        <v>1.0279999999999999E-2</v>
      </c>
      <c r="H108" s="10">
        <f>F108*(B108+D108)</f>
        <v>102.8</v>
      </c>
      <c r="I108" s="12">
        <v>0.71698113207547165</v>
      </c>
      <c r="J108" s="13" t="s">
        <v>15</v>
      </c>
      <c r="K108" s="9">
        <v>51.4</v>
      </c>
      <c r="L108" s="14">
        <v>25</v>
      </c>
      <c r="M108" s="15">
        <f>ROUND(((($A$2/100)*$B$2)/L108)/10,2)</f>
        <v>0.2</v>
      </c>
      <c r="P108" s="8">
        <v>8</v>
      </c>
      <c r="Q108" s="9">
        <v>29</v>
      </c>
      <c r="R108" s="9">
        <v>232</v>
      </c>
      <c r="S108" s="9">
        <v>10</v>
      </c>
      <c r="T108" s="9">
        <v>-170</v>
      </c>
      <c r="U108" s="10">
        <f>(((AB108*10)*Z108)/(Q108+S108))</f>
        <v>4.0302564102564107</v>
      </c>
      <c r="V108" s="11">
        <f>W108/$B$2</f>
        <v>1.5717999999999999E-2</v>
      </c>
      <c r="W108" s="10">
        <f>U108*(Q108+S108)</f>
        <v>157.18</v>
      </c>
      <c r="X108" s="12">
        <v>0.74358974358974361</v>
      </c>
      <c r="Y108" s="13" t="s">
        <v>51</v>
      </c>
      <c r="Z108" s="9">
        <v>54.2</v>
      </c>
      <c r="AA108" s="14">
        <v>17</v>
      </c>
      <c r="AB108" s="15">
        <f>ROUND(((($A$2/100)*$B$2)/AA108)/10,2)</f>
        <v>0.28999999999999998</v>
      </c>
    </row>
    <row r="110" spans="1:28" ht="16.5" thickBot="1" x14ac:dyDescent="0.3"/>
    <row r="111" spans="1:28" ht="27" thickBot="1" x14ac:dyDescent="0.45">
      <c r="A111" s="24" t="s">
        <v>84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6"/>
      <c r="P111" s="24" t="s">
        <v>84</v>
      </c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6"/>
    </row>
    <row r="112" spans="1:28" ht="21.75" thickBot="1" x14ac:dyDescent="0.4">
      <c r="A112" s="18" t="s">
        <v>21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0"/>
      <c r="P112" s="4" t="s">
        <v>2</v>
      </c>
      <c r="Q112" s="5" t="s">
        <v>3</v>
      </c>
      <c r="R112" s="5" t="s">
        <v>4</v>
      </c>
      <c r="S112" s="5" t="s">
        <v>5</v>
      </c>
      <c r="T112" s="5" t="s">
        <v>6</v>
      </c>
      <c r="U112" s="5" t="s">
        <v>7</v>
      </c>
      <c r="V112" s="5" t="s">
        <v>8</v>
      </c>
      <c r="W112" s="5" t="s">
        <v>9</v>
      </c>
      <c r="X112" s="5" t="s">
        <v>10</v>
      </c>
      <c r="Y112" s="6" t="s">
        <v>11</v>
      </c>
      <c r="Z112" s="5" t="s">
        <v>12</v>
      </c>
      <c r="AA112" s="5" t="s">
        <v>13</v>
      </c>
      <c r="AB112" s="7" t="s">
        <v>14</v>
      </c>
    </row>
    <row r="113" spans="1:28" ht="23.25" thickBot="1" x14ac:dyDescent="0.4">
      <c r="A113" s="21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3"/>
      <c r="P113" s="8">
        <v>3</v>
      </c>
      <c r="Q113" s="9">
        <v>38</v>
      </c>
      <c r="R113" s="9">
        <v>114</v>
      </c>
      <c r="S113" s="9">
        <v>12</v>
      </c>
      <c r="T113" s="9">
        <v>-84</v>
      </c>
      <c r="U113" s="10">
        <f>(((AB113*10)*Z113)/(Q113+S113))</f>
        <v>2.84</v>
      </c>
      <c r="V113" s="11">
        <f>W113/$B$2</f>
        <v>1.4200000000000001E-2</v>
      </c>
      <c r="W113" s="10">
        <f>U113*(Q113+S113)</f>
        <v>142</v>
      </c>
      <c r="X113" s="12">
        <v>0.76</v>
      </c>
      <c r="Y113" s="13" t="s">
        <v>27</v>
      </c>
      <c r="Z113" s="9">
        <v>20</v>
      </c>
      <c r="AA113" s="14">
        <v>7</v>
      </c>
      <c r="AB113" s="15">
        <f>ROUND(((($A$2/100)*$B$2)/AA113)/10,2)</f>
        <v>0.71</v>
      </c>
    </row>
    <row r="115" spans="1:28" ht="16.5" thickBot="1" x14ac:dyDescent="0.3"/>
    <row r="116" spans="1:28" ht="27" thickBot="1" x14ac:dyDescent="0.45">
      <c r="A116" s="24" t="s">
        <v>85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6"/>
      <c r="P116" s="24" t="s">
        <v>85</v>
      </c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6"/>
    </row>
    <row r="117" spans="1:28" x14ac:dyDescent="0.25">
      <c r="A117" s="18" t="s">
        <v>21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0"/>
      <c r="P117" s="18" t="s">
        <v>21</v>
      </c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20"/>
    </row>
    <row r="118" spans="1:28" ht="16.5" thickBot="1" x14ac:dyDescent="0.3">
      <c r="A118" s="21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3"/>
      <c r="P118" s="21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3"/>
    </row>
  </sheetData>
  <mergeCells count="63">
    <mergeCell ref="P117:AB118"/>
    <mergeCell ref="A87:M88"/>
    <mergeCell ref="A92:M93"/>
    <mergeCell ref="A117:M118"/>
    <mergeCell ref="P27:AB28"/>
    <mergeCell ref="P32:AB33"/>
    <mergeCell ref="P87:AB88"/>
    <mergeCell ref="A111:M111"/>
    <mergeCell ref="P111:AB111"/>
    <mergeCell ref="A112:M113"/>
    <mergeCell ref="A116:M116"/>
    <mergeCell ref="P116:AB116"/>
    <mergeCell ref="A96:M96"/>
    <mergeCell ref="P96:AB96"/>
    <mergeCell ref="A97:M98"/>
    <mergeCell ref="A101:M101"/>
    <mergeCell ref="P101:AB101"/>
    <mergeCell ref="A106:M106"/>
    <mergeCell ref="P106:AB106"/>
    <mergeCell ref="A81:M81"/>
    <mergeCell ref="P81:AB81"/>
    <mergeCell ref="A86:M86"/>
    <mergeCell ref="P86:AB86"/>
    <mergeCell ref="A91:M91"/>
    <mergeCell ref="P91:AB91"/>
    <mergeCell ref="A71:M71"/>
    <mergeCell ref="P71:AB71"/>
    <mergeCell ref="A76:M76"/>
    <mergeCell ref="P76:AB76"/>
    <mergeCell ref="A77:M78"/>
    <mergeCell ref="P77:AB78"/>
    <mergeCell ref="A61:M61"/>
    <mergeCell ref="P61:AB61"/>
    <mergeCell ref="P62:AB63"/>
    <mergeCell ref="A66:M66"/>
    <mergeCell ref="P66:AB66"/>
    <mergeCell ref="A51:M51"/>
    <mergeCell ref="P51:AB51"/>
    <mergeCell ref="A56:M56"/>
    <mergeCell ref="P56:AB56"/>
    <mergeCell ref="A36:M36"/>
    <mergeCell ref="P36:AB36"/>
    <mergeCell ref="A41:M41"/>
    <mergeCell ref="P41:AB41"/>
    <mergeCell ref="A46:M46"/>
    <mergeCell ref="P46:AB46"/>
    <mergeCell ref="A26:M26"/>
    <mergeCell ref="P26:AB26"/>
    <mergeCell ref="A31:M31"/>
    <mergeCell ref="P31:AB31"/>
    <mergeCell ref="A11:M11"/>
    <mergeCell ref="P11:AB11"/>
    <mergeCell ref="A12:M13"/>
    <mergeCell ref="A16:M16"/>
    <mergeCell ref="P16:AB16"/>
    <mergeCell ref="A21:M21"/>
    <mergeCell ref="P21:AB21"/>
    <mergeCell ref="P7:AB8"/>
    <mergeCell ref="J1:R2"/>
    <mergeCell ref="A4:M4"/>
    <mergeCell ref="P4:AB4"/>
    <mergeCell ref="A6:M6"/>
    <mergeCell ref="P6:AB6"/>
  </mergeCells>
  <conditionalFormatting sqref="K18">
    <cfRule type="iconSet" priority="301">
      <iconSet iconSet="3Arrows">
        <cfvo type="percent" val="0"/>
        <cfvo type="num" val="1"/>
        <cfvo type="num" val="1"/>
      </iconSet>
    </cfRule>
  </conditionalFormatting>
  <conditionalFormatting sqref="K73">
    <cfRule type="iconSet" priority="298">
      <iconSet iconSet="3Arrows">
        <cfvo type="percent" val="0"/>
        <cfvo type="num" val="1"/>
        <cfvo type="num" val="1"/>
      </iconSet>
    </cfRule>
  </conditionalFormatting>
  <conditionalFormatting sqref="K103">
    <cfRule type="iconSet" priority="296">
      <iconSet iconSet="3Arrows">
        <cfvo type="percent" val="0"/>
        <cfvo type="num" val="1"/>
        <cfvo type="num" val="1"/>
      </iconSet>
    </cfRule>
  </conditionalFormatting>
  <conditionalFormatting sqref="Z58">
    <cfRule type="iconSet" priority="294">
      <iconSet iconSet="3Arrows">
        <cfvo type="percent" val="0"/>
        <cfvo type="num" val="1"/>
        <cfvo type="num" val="1"/>
      </iconSet>
    </cfRule>
  </conditionalFormatting>
  <conditionalFormatting sqref="Z68">
    <cfRule type="iconSet" priority="293">
      <iconSet iconSet="3Arrows">
        <cfvo type="percent" val="0"/>
        <cfvo type="num" val="1"/>
        <cfvo type="num" val="1"/>
      </iconSet>
    </cfRule>
  </conditionalFormatting>
  <conditionalFormatting sqref="Z98">
    <cfRule type="iconSet" priority="292">
      <iconSet iconSet="3Arrows">
        <cfvo type="percent" val="0"/>
        <cfvo type="num" val="1"/>
        <cfvo type="num" val="1"/>
      </iconSet>
    </cfRule>
  </conditionalFormatting>
  <conditionalFormatting sqref="Z103">
    <cfRule type="iconSet" priority="291">
      <iconSet iconSet="3Arrows">
        <cfvo type="percent" val="0"/>
        <cfvo type="num" val="1"/>
        <cfvo type="num" val="1"/>
      </iconSet>
    </cfRule>
  </conditionalFormatting>
  <conditionalFormatting sqref="G18">
    <cfRule type="cellIs" dxfId="383" priority="289" operator="lessThan">
      <formula>0</formula>
    </cfRule>
    <cfRule type="cellIs" dxfId="382" priority="290" operator="greaterThanOrEqual">
      <formula>0</formula>
    </cfRule>
  </conditionalFormatting>
  <conditionalFormatting sqref="F18">
    <cfRule type="cellIs" dxfId="381" priority="287" operator="lessThan">
      <formula>0</formula>
    </cfRule>
    <cfRule type="cellIs" dxfId="380" priority="288" operator="greaterThanOrEqual">
      <formula>0</formula>
    </cfRule>
  </conditionalFormatting>
  <conditionalFormatting sqref="H18">
    <cfRule type="cellIs" dxfId="379" priority="285" operator="lessThan">
      <formula>0</formula>
    </cfRule>
    <cfRule type="cellIs" dxfId="378" priority="286" operator="greaterThanOrEqual">
      <formula>0</formula>
    </cfRule>
  </conditionalFormatting>
  <conditionalFormatting sqref="V58">
    <cfRule type="cellIs" dxfId="377" priority="271" operator="lessThan">
      <formula>0</formula>
    </cfRule>
    <cfRule type="cellIs" dxfId="376" priority="272" operator="greaterThanOrEqual">
      <formula>0</formula>
    </cfRule>
  </conditionalFormatting>
  <conditionalFormatting sqref="U58">
    <cfRule type="cellIs" dxfId="375" priority="269" operator="lessThan">
      <formula>0</formula>
    </cfRule>
    <cfRule type="cellIs" dxfId="374" priority="270" operator="greaterThanOrEqual">
      <formula>0</formula>
    </cfRule>
  </conditionalFormatting>
  <conditionalFormatting sqref="W58">
    <cfRule type="cellIs" dxfId="373" priority="267" operator="lessThan">
      <formula>0</formula>
    </cfRule>
    <cfRule type="cellIs" dxfId="372" priority="268" operator="greaterThanOrEqual">
      <formula>0</formula>
    </cfRule>
  </conditionalFormatting>
  <conditionalFormatting sqref="V68">
    <cfRule type="cellIs" dxfId="371" priority="265" operator="lessThan">
      <formula>0</formula>
    </cfRule>
    <cfRule type="cellIs" dxfId="370" priority="266" operator="greaterThanOrEqual">
      <formula>0</formula>
    </cfRule>
  </conditionalFormatting>
  <conditionalFormatting sqref="U68">
    <cfRule type="cellIs" dxfId="369" priority="263" operator="lessThan">
      <formula>0</formula>
    </cfRule>
    <cfRule type="cellIs" dxfId="368" priority="264" operator="greaterThanOrEqual">
      <formula>0</formula>
    </cfRule>
  </conditionalFormatting>
  <conditionalFormatting sqref="W68">
    <cfRule type="cellIs" dxfId="367" priority="261" operator="lessThan">
      <formula>0</formula>
    </cfRule>
    <cfRule type="cellIs" dxfId="366" priority="262" operator="greaterThanOrEqual">
      <formula>0</formula>
    </cfRule>
  </conditionalFormatting>
  <conditionalFormatting sqref="G73">
    <cfRule type="cellIs" dxfId="365" priority="259" operator="lessThan">
      <formula>0</formula>
    </cfRule>
    <cfRule type="cellIs" dxfId="364" priority="260" operator="greaterThanOrEqual">
      <formula>0</formula>
    </cfRule>
  </conditionalFormatting>
  <conditionalFormatting sqref="F73">
    <cfRule type="cellIs" dxfId="363" priority="257" operator="lessThan">
      <formula>0</formula>
    </cfRule>
    <cfRule type="cellIs" dxfId="362" priority="258" operator="greaterThanOrEqual">
      <formula>0</formula>
    </cfRule>
  </conditionalFormatting>
  <conditionalFormatting sqref="H73">
    <cfRule type="cellIs" dxfId="361" priority="255" operator="lessThan">
      <formula>0</formula>
    </cfRule>
    <cfRule type="cellIs" dxfId="360" priority="256" operator="greaterThanOrEqual">
      <formula>0</formula>
    </cfRule>
  </conditionalFormatting>
  <conditionalFormatting sqref="V98">
    <cfRule type="cellIs" dxfId="359" priority="247" operator="lessThan">
      <formula>0</formula>
    </cfRule>
    <cfRule type="cellIs" dxfId="358" priority="248" operator="greaterThanOrEqual">
      <formula>0</formula>
    </cfRule>
  </conditionalFormatting>
  <conditionalFormatting sqref="U98">
    <cfRule type="cellIs" dxfId="357" priority="245" operator="lessThan">
      <formula>0</formula>
    </cfRule>
    <cfRule type="cellIs" dxfId="356" priority="246" operator="greaterThanOrEqual">
      <formula>0</formula>
    </cfRule>
  </conditionalFormatting>
  <conditionalFormatting sqref="W98">
    <cfRule type="cellIs" dxfId="355" priority="243" operator="lessThan">
      <formula>0</formula>
    </cfRule>
    <cfRule type="cellIs" dxfId="354" priority="244" operator="greaterThanOrEqual">
      <formula>0</formula>
    </cfRule>
  </conditionalFormatting>
  <conditionalFormatting sqref="G103">
    <cfRule type="cellIs" dxfId="353" priority="241" operator="lessThan">
      <formula>0</formula>
    </cfRule>
    <cfRule type="cellIs" dxfId="352" priority="242" operator="greaterThanOrEqual">
      <formula>0</formula>
    </cfRule>
  </conditionalFormatting>
  <conditionalFormatting sqref="F103">
    <cfRule type="cellIs" dxfId="351" priority="239" operator="lessThan">
      <formula>0</formula>
    </cfRule>
    <cfRule type="cellIs" dxfId="350" priority="240" operator="greaterThanOrEqual">
      <formula>0</formula>
    </cfRule>
  </conditionalFormatting>
  <conditionalFormatting sqref="H103">
    <cfRule type="cellIs" dxfId="349" priority="237" operator="lessThan">
      <formula>0</formula>
    </cfRule>
    <cfRule type="cellIs" dxfId="348" priority="238" operator="greaterThanOrEqual">
      <formula>0</formula>
    </cfRule>
  </conditionalFormatting>
  <conditionalFormatting sqref="V103">
    <cfRule type="cellIs" dxfId="347" priority="235" operator="lessThan">
      <formula>0</formula>
    </cfRule>
    <cfRule type="cellIs" dxfId="346" priority="236" operator="greaterThanOrEqual">
      <formula>0</formula>
    </cfRule>
  </conditionalFormatting>
  <conditionalFormatting sqref="U103">
    <cfRule type="cellIs" dxfId="345" priority="233" operator="lessThan">
      <formula>0</formula>
    </cfRule>
    <cfRule type="cellIs" dxfId="344" priority="234" operator="greaterThanOrEqual">
      <formula>0</formula>
    </cfRule>
  </conditionalFormatting>
  <conditionalFormatting sqref="W103">
    <cfRule type="cellIs" dxfId="343" priority="231" operator="lessThan">
      <formula>0</formula>
    </cfRule>
    <cfRule type="cellIs" dxfId="342" priority="232" operator="greaterThanOrEqual">
      <formula>0</formula>
    </cfRule>
  </conditionalFormatting>
  <conditionalFormatting sqref="Z53">
    <cfRule type="iconSet" priority="224">
      <iconSet iconSet="3Arrows">
        <cfvo type="percent" val="0"/>
        <cfvo type="num" val="1"/>
        <cfvo type="num" val="1"/>
      </iconSet>
    </cfRule>
  </conditionalFormatting>
  <conditionalFormatting sqref="V53">
    <cfRule type="cellIs" dxfId="341" priority="222" operator="lessThan">
      <formula>0</formula>
    </cfRule>
    <cfRule type="cellIs" dxfId="340" priority="223" operator="greaterThanOrEqual">
      <formula>0</formula>
    </cfRule>
  </conditionalFormatting>
  <conditionalFormatting sqref="U53">
    <cfRule type="cellIs" dxfId="339" priority="220" operator="lessThan">
      <formula>0</formula>
    </cfRule>
    <cfRule type="cellIs" dxfId="338" priority="221" operator="greaterThanOrEqual">
      <formula>0</formula>
    </cfRule>
  </conditionalFormatting>
  <conditionalFormatting sqref="W53">
    <cfRule type="cellIs" dxfId="337" priority="218" operator="lessThan">
      <formula>0</formula>
    </cfRule>
    <cfRule type="cellIs" dxfId="336" priority="219" operator="greaterThanOrEqual">
      <formula>0</formula>
    </cfRule>
  </conditionalFormatting>
  <conditionalFormatting sqref="Z73">
    <cfRule type="iconSet" priority="217">
      <iconSet iconSet="3Arrows">
        <cfvo type="percent" val="0"/>
        <cfvo type="num" val="1"/>
        <cfvo type="num" val="1"/>
      </iconSet>
    </cfRule>
  </conditionalFormatting>
  <conditionalFormatting sqref="V73">
    <cfRule type="cellIs" dxfId="335" priority="215" operator="lessThan">
      <formula>0</formula>
    </cfRule>
    <cfRule type="cellIs" dxfId="334" priority="216" operator="greaterThanOrEqual">
      <formula>0</formula>
    </cfRule>
  </conditionalFormatting>
  <conditionalFormatting sqref="U73">
    <cfRule type="cellIs" dxfId="333" priority="213" operator="lessThan">
      <formula>0</formula>
    </cfRule>
    <cfRule type="cellIs" dxfId="332" priority="214" operator="greaterThanOrEqual">
      <formula>0</formula>
    </cfRule>
  </conditionalFormatting>
  <conditionalFormatting sqref="W73">
    <cfRule type="cellIs" dxfId="331" priority="211" operator="lessThan">
      <formula>0</formula>
    </cfRule>
    <cfRule type="cellIs" dxfId="330" priority="212" operator="greaterThanOrEqual">
      <formula>0</formula>
    </cfRule>
  </conditionalFormatting>
  <conditionalFormatting sqref="Z113">
    <cfRule type="iconSet" priority="210">
      <iconSet iconSet="3Arrows">
        <cfvo type="percent" val="0"/>
        <cfvo type="num" val="1"/>
        <cfvo type="num" val="1"/>
      </iconSet>
    </cfRule>
  </conditionalFormatting>
  <conditionalFormatting sqref="V113">
    <cfRule type="cellIs" dxfId="329" priority="208" operator="lessThan">
      <formula>0</formula>
    </cfRule>
    <cfRule type="cellIs" dxfId="328" priority="209" operator="greaterThanOrEqual">
      <formula>0</formula>
    </cfRule>
  </conditionalFormatting>
  <conditionalFormatting sqref="U113">
    <cfRule type="cellIs" dxfId="327" priority="206" operator="lessThan">
      <formula>0</formula>
    </cfRule>
    <cfRule type="cellIs" dxfId="326" priority="207" operator="greaterThanOrEqual">
      <formula>0</formula>
    </cfRule>
  </conditionalFormatting>
  <conditionalFormatting sqref="W113">
    <cfRule type="cellIs" dxfId="325" priority="204" operator="lessThan">
      <formula>0</formula>
    </cfRule>
    <cfRule type="cellIs" dxfId="324" priority="205" operator="greaterThanOrEqual">
      <formula>0</formula>
    </cfRule>
  </conditionalFormatting>
  <conditionalFormatting sqref="K8">
    <cfRule type="iconSet" priority="203">
      <iconSet iconSet="3Arrows">
        <cfvo type="percent" val="0"/>
        <cfvo type="num" val="1"/>
        <cfvo type="num" val="1"/>
      </iconSet>
    </cfRule>
  </conditionalFormatting>
  <conditionalFormatting sqref="G8">
    <cfRule type="cellIs" dxfId="323" priority="201" operator="lessThan">
      <formula>0</formula>
    </cfRule>
    <cfRule type="cellIs" dxfId="322" priority="202" operator="greaterThanOrEqual">
      <formula>0</formula>
    </cfRule>
  </conditionalFormatting>
  <conditionalFormatting sqref="F8">
    <cfRule type="cellIs" dxfId="321" priority="199" operator="lessThan">
      <formula>0</formula>
    </cfRule>
    <cfRule type="cellIs" dxfId="320" priority="200" operator="greaterThanOrEqual">
      <formula>0</formula>
    </cfRule>
  </conditionalFormatting>
  <conditionalFormatting sqref="H8">
    <cfRule type="cellIs" dxfId="319" priority="197" operator="lessThan">
      <formula>0</formula>
    </cfRule>
    <cfRule type="cellIs" dxfId="318" priority="198" operator="greaterThanOrEqual">
      <formula>0</formula>
    </cfRule>
  </conditionalFormatting>
  <conditionalFormatting sqref="K108">
    <cfRule type="iconSet" priority="182">
      <iconSet iconSet="3Arrows">
        <cfvo type="percent" val="0"/>
        <cfvo type="num" val="1"/>
        <cfvo type="num" val="1"/>
      </iconSet>
    </cfRule>
  </conditionalFormatting>
  <conditionalFormatting sqref="G108">
    <cfRule type="cellIs" dxfId="317" priority="180" operator="lessThan">
      <formula>0</formula>
    </cfRule>
    <cfRule type="cellIs" dxfId="316" priority="181" operator="greaterThanOrEqual">
      <formula>0</formula>
    </cfRule>
  </conditionalFormatting>
  <conditionalFormatting sqref="F108">
    <cfRule type="cellIs" dxfId="315" priority="178" operator="lessThan">
      <formula>0</formula>
    </cfRule>
    <cfRule type="cellIs" dxfId="314" priority="179" operator="greaterThanOrEqual">
      <formula>0</formula>
    </cfRule>
  </conditionalFormatting>
  <conditionalFormatting sqref="H108">
    <cfRule type="cellIs" dxfId="313" priority="176" operator="lessThan">
      <formula>0</formula>
    </cfRule>
    <cfRule type="cellIs" dxfId="312" priority="177" operator="greaterThanOrEqual">
      <formula>0</formula>
    </cfRule>
  </conditionalFormatting>
  <conditionalFormatting sqref="Z43">
    <cfRule type="iconSet" priority="175">
      <iconSet iconSet="3Arrows">
        <cfvo type="percent" val="0"/>
        <cfvo type="num" val="1"/>
        <cfvo type="num" val="1"/>
      </iconSet>
    </cfRule>
  </conditionalFormatting>
  <conditionalFormatting sqref="V43">
    <cfRule type="cellIs" dxfId="311" priority="173" operator="lessThan">
      <formula>0</formula>
    </cfRule>
    <cfRule type="cellIs" dxfId="310" priority="174" operator="greaterThanOrEqual">
      <formula>0</formula>
    </cfRule>
  </conditionalFormatting>
  <conditionalFormatting sqref="U43">
    <cfRule type="cellIs" dxfId="309" priority="171" operator="lessThan">
      <formula>0</formula>
    </cfRule>
    <cfRule type="cellIs" dxfId="308" priority="172" operator="greaterThanOrEqual">
      <formula>0</formula>
    </cfRule>
  </conditionalFormatting>
  <conditionalFormatting sqref="W43">
    <cfRule type="cellIs" dxfId="307" priority="169" operator="lessThan">
      <formula>0</formula>
    </cfRule>
    <cfRule type="cellIs" dxfId="306" priority="170" operator="greaterThanOrEqual">
      <formula>0</formula>
    </cfRule>
  </conditionalFormatting>
  <conditionalFormatting sqref="Z18">
    <cfRule type="iconSet" priority="147">
      <iconSet iconSet="3Arrows">
        <cfvo type="percent" val="0"/>
        <cfvo type="num" val="1"/>
        <cfvo type="num" val="1"/>
      </iconSet>
    </cfRule>
  </conditionalFormatting>
  <conditionalFormatting sqref="V18">
    <cfRule type="cellIs" dxfId="305" priority="145" operator="lessThan">
      <formula>0</formula>
    </cfRule>
    <cfRule type="cellIs" dxfId="304" priority="146" operator="greaterThanOrEqual">
      <formula>0</formula>
    </cfRule>
  </conditionalFormatting>
  <conditionalFormatting sqref="U18">
    <cfRule type="cellIs" dxfId="303" priority="143" operator="lessThan">
      <formula>0</formula>
    </cfRule>
    <cfRule type="cellIs" dxfId="302" priority="144" operator="greaterThanOrEqual">
      <formula>0</formula>
    </cfRule>
  </conditionalFormatting>
  <conditionalFormatting sqref="W18">
    <cfRule type="cellIs" dxfId="301" priority="141" operator="lessThan">
      <formula>0</formula>
    </cfRule>
    <cfRule type="cellIs" dxfId="300" priority="142" operator="greaterThanOrEqual">
      <formula>0</formula>
    </cfRule>
  </conditionalFormatting>
  <conditionalFormatting sqref="Z38">
    <cfRule type="iconSet" priority="126">
      <iconSet iconSet="3Arrows">
        <cfvo type="percent" val="0"/>
        <cfvo type="num" val="1"/>
        <cfvo type="num" val="1"/>
      </iconSet>
    </cfRule>
  </conditionalFormatting>
  <conditionalFormatting sqref="V38">
    <cfRule type="cellIs" dxfId="299" priority="124" operator="lessThan">
      <formula>0</formula>
    </cfRule>
    <cfRule type="cellIs" dxfId="298" priority="125" operator="greaterThanOrEqual">
      <formula>0</formula>
    </cfRule>
  </conditionalFormatting>
  <conditionalFormatting sqref="U38">
    <cfRule type="cellIs" dxfId="297" priority="122" operator="lessThan">
      <formula>0</formula>
    </cfRule>
    <cfRule type="cellIs" dxfId="296" priority="123" operator="greaterThanOrEqual">
      <formula>0</formula>
    </cfRule>
  </conditionalFormatting>
  <conditionalFormatting sqref="W38">
    <cfRule type="cellIs" dxfId="295" priority="120" operator="lessThan">
      <formula>0</formula>
    </cfRule>
    <cfRule type="cellIs" dxfId="294" priority="121" operator="greaterThanOrEqual">
      <formula>0</formula>
    </cfRule>
  </conditionalFormatting>
  <conditionalFormatting sqref="Z83">
    <cfRule type="iconSet" priority="119">
      <iconSet iconSet="3Arrows">
        <cfvo type="percent" val="0"/>
        <cfvo type="num" val="1"/>
        <cfvo type="num" val="1"/>
      </iconSet>
    </cfRule>
  </conditionalFormatting>
  <conditionalFormatting sqref="V83">
    <cfRule type="cellIs" dxfId="293" priority="117" operator="lessThan">
      <formula>0</formula>
    </cfRule>
    <cfRule type="cellIs" dxfId="292" priority="118" operator="greaterThanOrEqual">
      <formula>0</formula>
    </cfRule>
  </conditionalFormatting>
  <conditionalFormatting sqref="U83">
    <cfRule type="cellIs" dxfId="291" priority="115" operator="lessThan">
      <formula>0</formula>
    </cfRule>
    <cfRule type="cellIs" dxfId="290" priority="116" operator="greaterThanOrEqual">
      <formula>0</formula>
    </cfRule>
  </conditionalFormatting>
  <conditionalFormatting sqref="W83">
    <cfRule type="cellIs" dxfId="289" priority="113" operator="lessThan">
      <formula>0</formula>
    </cfRule>
    <cfRule type="cellIs" dxfId="288" priority="114" operator="greaterThanOrEqual">
      <formula>0</formula>
    </cfRule>
  </conditionalFormatting>
  <conditionalFormatting sqref="Z93">
    <cfRule type="iconSet" priority="112">
      <iconSet iconSet="3Arrows">
        <cfvo type="percent" val="0"/>
        <cfvo type="num" val="1"/>
        <cfvo type="num" val="1"/>
      </iconSet>
    </cfRule>
  </conditionalFormatting>
  <conditionalFormatting sqref="V93">
    <cfRule type="cellIs" dxfId="287" priority="110" operator="lessThan">
      <formula>0</formula>
    </cfRule>
    <cfRule type="cellIs" dxfId="286" priority="111" operator="greaterThanOrEqual">
      <formula>0</formula>
    </cfRule>
  </conditionalFormatting>
  <conditionalFormatting sqref="U93">
    <cfRule type="cellIs" dxfId="285" priority="108" operator="lessThan">
      <formula>0</formula>
    </cfRule>
    <cfRule type="cellIs" dxfId="284" priority="109" operator="greaterThanOrEqual">
      <formula>0</formula>
    </cfRule>
  </conditionalFormatting>
  <conditionalFormatting sqref="W93">
    <cfRule type="cellIs" dxfId="283" priority="106" operator="lessThan">
      <formula>0</formula>
    </cfRule>
    <cfRule type="cellIs" dxfId="282" priority="107" operator="greaterThanOrEqual">
      <formula>0</formula>
    </cfRule>
  </conditionalFormatting>
  <conditionalFormatting sqref="Z23">
    <cfRule type="iconSet" priority="105">
      <iconSet iconSet="3Arrows">
        <cfvo type="percent" val="0"/>
        <cfvo type="num" val="1"/>
        <cfvo type="num" val="1"/>
      </iconSet>
    </cfRule>
  </conditionalFormatting>
  <conditionalFormatting sqref="V23">
    <cfRule type="cellIs" dxfId="281" priority="103" operator="lessThan">
      <formula>0</formula>
    </cfRule>
    <cfRule type="cellIs" dxfId="280" priority="104" operator="greaterThanOrEqual">
      <formula>0</formula>
    </cfRule>
  </conditionalFormatting>
  <conditionalFormatting sqref="U23">
    <cfRule type="cellIs" dxfId="279" priority="101" operator="lessThan">
      <formula>0</formula>
    </cfRule>
    <cfRule type="cellIs" dxfId="278" priority="102" operator="greaterThanOrEqual">
      <formula>0</formula>
    </cfRule>
  </conditionalFormatting>
  <conditionalFormatting sqref="W23">
    <cfRule type="cellIs" dxfId="277" priority="99" operator="lessThan">
      <formula>0</formula>
    </cfRule>
    <cfRule type="cellIs" dxfId="276" priority="100" operator="greaterThanOrEqual">
      <formula>0</formula>
    </cfRule>
  </conditionalFormatting>
  <conditionalFormatting sqref="Z48">
    <cfRule type="iconSet" priority="98">
      <iconSet iconSet="3Arrows">
        <cfvo type="percent" val="0"/>
        <cfvo type="num" val="1"/>
        <cfvo type="num" val="1"/>
      </iconSet>
    </cfRule>
  </conditionalFormatting>
  <conditionalFormatting sqref="V48">
    <cfRule type="cellIs" dxfId="275" priority="96" operator="lessThan">
      <formula>0</formula>
    </cfRule>
    <cfRule type="cellIs" dxfId="274" priority="97" operator="greaterThanOrEqual">
      <formula>0</formula>
    </cfRule>
  </conditionalFormatting>
  <conditionalFormatting sqref="U48">
    <cfRule type="cellIs" dxfId="273" priority="94" operator="lessThan">
      <formula>0</formula>
    </cfRule>
    <cfRule type="cellIs" dxfId="272" priority="95" operator="greaterThanOrEqual">
      <formula>0</formula>
    </cfRule>
  </conditionalFormatting>
  <conditionalFormatting sqref="W48">
    <cfRule type="cellIs" dxfId="271" priority="92" operator="lessThan">
      <formula>0</formula>
    </cfRule>
    <cfRule type="cellIs" dxfId="270" priority="93" operator="greaterThanOrEqual">
      <formula>0</formula>
    </cfRule>
  </conditionalFormatting>
  <conditionalFormatting sqref="K23">
    <cfRule type="iconSet" priority="91">
      <iconSet iconSet="3Arrows">
        <cfvo type="percent" val="0"/>
        <cfvo type="num" val="1"/>
        <cfvo type="num" val="1"/>
      </iconSet>
    </cfRule>
  </conditionalFormatting>
  <conditionalFormatting sqref="G23">
    <cfRule type="cellIs" dxfId="269" priority="89" operator="lessThan">
      <formula>0</formula>
    </cfRule>
    <cfRule type="cellIs" dxfId="268" priority="90" operator="greaterThanOrEqual">
      <formula>0</formula>
    </cfRule>
  </conditionalFormatting>
  <conditionalFormatting sqref="F23">
    <cfRule type="cellIs" dxfId="267" priority="87" operator="lessThan">
      <formula>0</formula>
    </cfRule>
    <cfRule type="cellIs" dxfId="266" priority="88" operator="greaterThanOrEqual">
      <formula>0</formula>
    </cfRule>
  </conditionalFormatting>
  <conditionalFormatting sqref="H23">
    <cfRule type="cellIs" dxfId="265" priority="85" operator="lessThan">
      <formula>0</formula>
    </cfRule>
    <cfRule type="cellIs" dxfId="264" priority="86" operator="greaterThanOrEqual">
      <formula>0</formula>
    </cfRule>
  </conditionalFormatting>
  <conditionalFormatting sqref="K28">
    <cfRule type="iconSet" priority="84">
      <iconSet iconSet="3Arrows">
        <cfvo type="percent" val="0"/>
        <cfvo type="num" val="1"/>
        <cfvo type="num" val="1"/>
      </iconSet>
    </cfRule>
  </conditionalFormatting>
  <conditionalFormatting sqref="G28">
    <cfRule type="cellIs" dxfId="263" priority="82" operator="lessThan">
      <formula>0</formula>
    </cfRule>
    <cfRule type="cellIs" dxfId="262" priority="83" operator="greaterThanOrEqual">
      <formula>0</formula>
    </cfRule>
  </conditionalFormatting>
  <conditionalFormatting sqref="F28">
    <cfRule type="cellIs" dxfId="261" priority="80" operator="lessThan">
      <formula>0</formula>
    </cfRule>
    <cfRule type="cellIs" dxfId="260" priority="81" operator="greaterThanOrEqual">
      <formula>0</formula>
    </cfRule>
  </conditionalFormatting>
  <conditionalFormatting sqref="H28">
    <cfRule type="cellIs" dxfId="259" priority="78" operator="lessThan">
      <formula>0</formula>
    </cfRule>
    <cfRule type="cellIs" dxfId="258" priority="79" operator="greaterThanOrEqual">
      <formula>0</formula>
    </cfRule>
  </conditionalFormatting>
  <conditionalFormatting sqref="K33">
    <cfRule type="iconSet" priority="77">
      <iconSet iconSet="3Arrows">
        <cfvo type="percent" val="0"/>
        <cfvo type="num" val="1"/>
        <cfvo type="num" val="1"/>
      </iconSet>
    </cfRule>
  </conditionalFormatting>
  <conditionalFormatting sqref="G33">
    <cfRule type="cellIs" dxfId="257" priority="75" operator="lessThan">
      <formula>0</formula>
    </cfRule>
    <cfRule type="cellIs" dxfId="256" priority="76" operator="greaterThanOrEqual">
      <formula>0</formula>
    </cfRule>
  </conditionalFormatting>
  <conditionalFormatting sqref="F33">
    <cfRule type="cellIs" dxfId="255" priority="73" operator="lessThan">
      <formula>0</formula>
    </cfRule>
    <cfRule type="cellIs" dxfId="254" priority="74" operator="greaterThanOrEqual">
      <formula>0</formula>
    </cfRule>
  </conditionalFormatting>
  <conditionalFormatting sqref="H33">
    <cfRule type="cellIs" dxfId="253" priority="71" operator="lessThan">
      <formula>0</formula>
    </cfRule>
    <cfRule type="cellIs" dxfId="252" priority="72" operator="greaterThanOrEqual">
      <formula>0</formula>
    </cfRule>
  </conditionalFormatting>
  <conditionalFormatting sqref="K38">
    <cfRule type="iconSet" priority="70">
      <iconSet iconSet="3Arrows">
        <cfvo type="percent" val="0"/>
        <cfvo type="num" val="1"/>
        <cfvo type="num" val="1"/>
      </iconSet>
    </cfRule>
  </conditionalFormatting>
  <conditionalFormatting sqref="G38">
    <cfRule type="cellIs" dxfId="251" priority="68" operator="lessThan">
      <formula>0</formula>
    </cfRule>
    <cfRule type="cellIs" dxfId="250" priority="69" operator="greaterThanOrEqual">
      <formula>0</formula>
    </cfRule>
  </conditionalFormatting>
  <conditionalFormatting sqref="F38">
    <cfRule type="cellIs" dxfId="249" priority="66" operator="lessThan">
      <formula>0</formula>
    </cfRule>
    <cfRule type="cellIs" dxfId="248" priority="67" operator="greaterThanOrEqual">
      <formula>0</formula>
    </cfRule>
  </conditionalFormatting>
  <conditionalFormatting sqref="H38">
    <cfRule type="cellIs" dxfId="247" priority="64" operator="lessThan">
      <formula>0</formula>
    </cfRule>
    <cfRule type="cellIs" dxfId="246" priority="65" operator="greaterThanOrEqual">
      <formula>0</formula>
    </cfRule>
  </conditionalFormatting>
  <conditionalFormatting sqref="K43">
    <cfRule type="iconSet" priority="63">
      <iconSet iconSet="3Arrows">
        <cfvo type="percent" val="0"/>
        <cfvo type="num" val="1"/>
        <cfvo type="num" val="1"/>
      </iconSet>
    </cfRule>
  </conditionalFormatting>
  <conditionalFormatting sqref="G43">
    <cfRule type="cellIs" dxfId="245" priority="61" operator="lessThan">
      <formula>0</formula>
    </cfRule>
    <cfRule type="cellIs" dxfId="244" priority="62" operator="greaterThanOrEqual">
      <formula>0</formula>
    </cfRule>
  </conditionalFormatting>
  <conditionalFormatting sqref="F43">
    <cfRule type="cellIs" dxfId="243" priority="59" operator="lessThan">
      <formula>0</formula>
    </cfRule>
    <cfRule type="cellIs" dxfId="242" priority="60" operator="greaterThanOrEqual">
      <formula>0</formula>
    </cfRule>
  </conditionalFormatting>
  <conditionalFormatting sqref="H43">
    <cfRule type="cellIs" dxfId="241" priority="57" operator="lessThan">
      <formula>0</formula>
    </cfRule>
    <cfRule type="cellIs" dxfId="240" priority="58" operator="greaterThanOrEqual">
      <formula>0</formula>
    </cfRule>
  </conditionalFormatting>
  <conditionalFormatting sqref="K48">
    <cfRule type="iconSet" priority="56">
      <iconSet iconSet="3Arrows">
        <cfvo type="percent" val="0"/>
        <cfvo type="num" val="1"/>
        <cfvo type="num" val="1"/>
      </iconSet>
    </cfRule>
  </conditionalFormatting>
  <conditionalFormatting sqref="G48">
    <cfRule type="cellIs" dxfId="239" priority="54" operator="lessThan">
      <formula>0</formula>
    </cfRule>
    <cfRule type="cellIs" dxfId="238" priority="55" operator="greaterThanOrEqual">
      <formula>0</formula>
    </cfRule>
  </conditionalFormatting>
  <conditionalFormatting sqref="F48">
    <cfRule type="cellIs" dxfId="237" priority="52" operator="lessThan">
      <formula>0</formula>
    </cfRule>
    <cfRule type="cellIs" dxfId="236" priority="53" operator="greaterThanOrEqual">
      <formula>0</formula>
    </cfRule>
  </conditionalFormatting>
  <conditionalFormatting sqref="H48">
    <cfRule type="cellIs" dxfId="235" priority="50" operator="lessThan">
      <formula>0</formula>
    </cfRule>
    <cfRule type="cellIs" dxfId="234" priority="51" operator="greaterThanOrEqual">
      <formula>0</formula>
    </cfRule>
  </conditionalFormatting>
  <conditionalFormatting sqref="K53">
    <cfRule type="iconSet" priority="49">
      <iconSet iconSet="3Arrows">
        <cfvo type="percent" val="0"/>
        <cfvo type="num" val="1"/>
        <cfvo type="num" val="1"/>
      </iconSet>
    </cfRule>
  </conditionalFormatting>
  <conditionalFormatting sqref="G53">
    <cfRule type="cellIs" dxfId="233" priority="47" operator="lessThan">
      <formula>0</formula>
    </cfRule>
    <cfRule type="cellIs" dxfId="232" priority="48" operator="greaterThanOrEqual">
      <formula>0</formula>
    </cfRule>
  </conditionalFormatting>
  <conditionalFormatting sqref="F53">
    <cfRule type="cellIs" dxfId="231" priority="45" operator="lessThan">
      <formula>0</formula>
    </cfRule>
    <cfRule type="cellIs" dxfId="230" priority="46" operator="greaterThanOrEqual">
      <formula>0</formula>
    </cfRule>
  </conditionalFormatting>
  <conditionalFormatting sqref="H53">
    <cfRule type="cellIs" dxfId="229" priority="43" operator="lessThan">
      <formula>0</formula>
    </cfRule>
    <cfRule type="cellIs" dxfId="228" priority="44" operator="greaterThanOrEqual">
      <formula>0</formula>
    </cfRule>
  </conditionalFormatting>
  <conditionalFormatting sqref="K58">
    <cfRule type="iconSet" priority="42">
      <iconSet iconSet="3Arrows">
        <cfvo type="percent" val="0"/>
        <cfvo type="num" val="1"/>
        <cfvo type="num" val="1"/>
      </iconSet>
    </cfRule>
  </conditionalFormatting>
  <conditionalFormatting sqref="G58">
    <cfRule type="cellIs" dxfId="227" priority="40" operator="lessThan">
      <formula>0</formula>
    </cfRule>
    <cfRule type="cellIs" dxfId="226" priority="41" operator="greaterThanOrEqual">
      <formula>0</formula>
    </cfRule>
  </conditionalFormatting>
  <conditionalFormatting sqref="F58">
    <cfRule type="cellIs" dxfId="225" priority="38" operator="lessThan">
      <formula>0</formula>
    </cfRule>
    <cfRule type="cellIs" dxfId="224" priority="39" operator="greaterThanOrEqual">
      <formula>0</formula>
    </cfRule>
  </conditionalFormatting>
  <conditionalFormatting sqref="H58">
    <cfRule type="cellIs" dxfId="223" priority="36" operator="lessThan">
      <formula>0</formula>
    </cfRule>
    <cfRule type="cellIs" dxfId="222" priority="37" operator="greaterThanOrEqual">
      <formula>0</formula>
    </cfRule>
  </conditionalFormatting>
  <conditionalFormatting sqref="K63">
    <cfRule type="iconSet" priority="35">
      <iconSet iconSet="3Arrows">
        <cfvo type="percent" val="0"/>
        <cfvo type="num" val="1"/>
        <cfvo type="num" val="1"/>
      </iconSet>
    </cfRule>
  </conditionalFormatting>
  <conditionalFormatting sqref="G63">
    <cfRule type="cellIs" dxfId="221" priority="33" operator="lessThan">
      <formula>0</formula>
    </cfRule>
    <cfRule type="cellIs" dxfId="220" priority="34" operator="greaterThanOrEqual">
      <formula>0</formula>
    </cfRule>
  </conditionalFormatting>
  <conditionalFormatting sqref="F63">
    <cfRule type="cellIs" dxfId="219" priority="31" operator="lessThan">
      <formula>0</formula>
    </cfRule>
    <cfRule type="cellIs" dxfId="218" priority="32" operator="greaterThanOrEqual">
      <formula>0</formula>
    </cfRule>
  </conditionalFormatting>
  <conditionalFormatting sqref="H63">
    <cfRule type="cellIs" dxfId="217" priority="29" operator="lessThan">
      <formula>0</formula>
    </cfRule>
    <cfRule type="cellIs" dxfId="216" priority="30" operator="greaterThanOrEqual">
      <formula>0</formula>
    </cfRule>
  </conditionalFormatting>
  <conditionalFormatting sqref="K68">
    <cfRule type="iconSet" priority="28">
      <iconSet iconSet="3Arrows">
        <cfvo type="percent" val="0"/>
        <cfvo type="num" val="1"/>
        <cfvo type="num" val="1"/>
      </iconSet>
    </cfRule>
  </conditionalFormatting>
  <conditionalFormatting sqref="G68">
    <cfRule type="cellIs" dxfId="215" priority="26" operator="lessThan">
      <formula>0</formula>
    </cfRule>
    <cfRule type="cellIs" dxfId="214" priority="27" operator="greaterThanOrEqual">
      <formula>0</formula>
    </cfRule>
  </conditionalFormatting>
  <conditionalFormatting sqref="F68">
    <cfRule type="cellIs" dxfId="213" priority="24" operator="lessThan">
      <formula>0</formula>
    </cfRule>
    <cfRule type="cellIs" dxfId="212" priority="25" operator="greaterThanOrEqual">
      <formula>0</formula>
    </cfRule>
  </conditionalFormatting>
  <conditionalFormatting sqref="H68">
    <cfRule type="cellIs" dxfId="211" priority="22" operator="lessThan">
      <formula>0</formula>
    </cfRule>
    <cfRule type="cellIs" dxfId="210" priority="23" operator="greaterThanOrEqual">
      <formula>0</formula>
    </cfRule>
  </conditionalFormatting>
  <conditionalFormatting sqref="K83">
    <cfRule type="iconSet" priority="21">
      <iconSet iconSet="3Arrows">
        <cfvo type="percent" val="0"/>
        <cfvo type="num" val="1"/>
        <cfvo type="num" val="1"/>
      </iconSet>
    </cfRule>
  </conditionalFormatting>
  <conditionalFormatting sqref="G83">
    <cfRule type="cellIs" dxfId="209" priority="19" operator="lessThan">
      <formula>0</formula>
    </cfRule>
    <cfRule type="cellIs" dxfId="208" priority="20" operator="greaterThanOrEqual">
      <formula>0</formula>
    </cfRule>
  </conditionalFormatting>
  <conditionalFormatting sqref="F83">
    <cfRule type="cellIs" dxfId="207" priority="17" operator="lessThan">
      <formula>0</formula>
    </cfRule>
    <cfRule type="cellIs" dxfId="206" priority="18" operator="greaterThanOrEqual">
      <formula>0</formula>
    </cfRule>
  </conditionalFormatting>
  <conditionalFormatting sqref="H83">
    <cfRule type="cellIs" dxfId="205" priority="15" operator="lessThan">
      <formula>0</formula>
    </cfRule>
    <cfRule type="cellIs" dxfId="204" priority="16" operator="greaterThanOrEqual">
      <formula>0</formula>
    </cfRule>
  </conditionalFormatting>
  <conditionalFormatting sqref="Z13">
    <cfRule type="iconSet" priority="14">
      <iconSet iconSet="3Arrows">
        <cfvo type="percent" val="0"/>
        <cfvo type="num" val="1"/>
        <cfvo type="num" val="1"/>
      </iconSet>
    </cfRule>
  </conditionalFormatting>
  <conditionalFormatting sqref="V13">
    <cfRule type="cellIs" dxfId="203" priority="12" operator="lessThan">
      <formula>0</formula>
    </cfRule>
    <cfRule type="cellIs" dxfId="202" priority="13" operator="greaterThanOrEqual">
      <formula>0</formula>
    </cfRule>
  </conditionalFormatting>
  <conditionalFormatting sqref="U13">
    <cfRule type="cellIs" dxfId="201" priority="10" operator="lessThan">
      <formula>0</formula>
    </cfRule>
    <cfRule type="cellIs" dxfId="200" priority="11" operator="greaterThanOrEqual">
      <formula>0</formula>
    </cfRule>
  </conditionalFormatting>
  <conditionalFormatting sqref="W13">
    <cfRule type="cellIs" dxfId="199" priority="8" operator="lessThan">
      <formula>0</formula>
    </cfRule>
    <cfRule type="cellIs" dxfId="198" priority="9" operator="greaterThanOrEqual">
      <formula>0</formula>
    </cfRule>
  </conditionalFormatting>
  <conditionalFormatting sqref="Z108">
    <cfRule type="iconSet" priority="7">
      <iconSet iconSet="3Arrows">
        <cfvo type="percent" val="0"/>
        <cfvo type="num" val="1"/>
        <cfvo type="num" val="1"/>
      </iconSet>
    </cfRule>
  </conditionalFormatting>
  <conditionalFormatting sqref="V108">
    <cfRule type="cellIs" dxfId="197" priority="5" operator="lessThan">
      <formula>0</formula>
    </cfRule>
    <cfRule type="cellIs" dxfId="196" priority="6" operator="greaterThanOrEqual">
      <formula>0</formula>
    </cfRule>
  </conditionalFormatting>
  <conditionalFormatting sqref="U108">
    <cfRule type="cellIs" dxfId="195" priority="3" operator="lessThan">
      <formula>0</formula>
    </cfRule>
    <cfRule type="cellIs" dxfId="194" priority="4" operator="greaterThanOrEqual">
      <formula>0</formula>
    </cfRule>
  </conditionalFormatting>
  <conditionalFormatting sqref="W108">
    <cfRule type="cellIs" dxfId="193" priority="1" operator="lessThan">
      <formula>0</formula>
    </cfRule>
    <cfRule type="cellIs" dxfId="192" priority="2" operator="greaterThanOr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workbookViewId="0">
      <pane ySplit="5" topLeftCell="A6" activePane="bottomLeft" state="frozen"/>
      <selection pane="bottomLeft" activeCell="N129" sqref="N129"/>
    </sheetView>
  </sheetViews>
  <sheetFormatPr defaultColWidth="11" defaultRowHeight="15.75" x14ac:dyDescent="0.25"/>
  <cols>
    <col min="1" max="1" width="13.625" bestFit="1" customWidth="1"/>
    <col min="2" max="2" width="11.5" bestFit="1" customWidth="1"/>
    <col min="3" max="3" width="12" bestFit="1" customWidth="1"/>
    <col min="4" max="4" width="8.125" bestFit="1" customWidth="1"/>
    <col min="5" max="5" width="11.125" bestFit="1" customWidth="1"/>
    <col min="6" max="6" width="10.125" bestFit="1" customWidth="1"/>
    <col min="7" max="7" width="9.875" bestFit="1" customWidth="1"/>
    <col min="8" max="8" width="9.25" bestFit="1" customWidth="1"/>
    <col min="9" max="9" width="8.5" bestFit="1" customWidth="1"/>
    <col min="10" max="10" width="7.125" bestFit="1" customWidth="1"/>
    <col min="11" max="11" width="10.625" bestFit="1" customWidth="1"/>
    <col min="12" max="12" width="7.875" bestFit="1" customWidth="1"/>
    <col min="13" max="13" width="6.5" bestFit="1" customWidth="1"/>
    <col min="16" max="16" width="13.625" bestFit="1" customWidth="1"/>
    <col min="17" max="17" width="10.625" bestFit="1" customWidth="1"/>
    <col min="18" max="18" width="12" bestFit="1" customWidth="1"/>
    <col min="19" max="19" width="8.125" bestFit="1" customWidth="1"/>
    <col min="20" max="20" width="11.125" bestFit="1" customWidth="1"/>
    <col min="21" max="21" width="10.125" bestFit="1" customWidth="1"/>
    <col min="22" max="22" width="9.875" bestFit="1" customWidth="1"/>
    <col min="23" max="23" width="10.625" bestFit="1" customWidth="1"/>
    <col min="24" max="24" width="8.5" bestFit="1" customWidth="1"/>
    <col min="25" max="25" width="7.125" bestFit="1" customWidth="1"/>
    <col min="26" max="26" width="10.625" bestFit="1" customWidth="1"/>
    <col min="27" max="27" width="7.875" bestFit="1" customWidth="1"/>
    <col min="28" max="28" width="6.5" bestFit="1" customWidth="1"/>
  </cols>
  <sheetData>
    <row r="1" spans="1:28" ht="18.75" x14ac:dyDescent="0.3">
      <c r="A1" s="1" t="s">
        <v>0</v>
      </c>
      <c r="B1" s="1" t="s">
        <v>1</v>
      </c>
      <c r="J1" s="27" t="s">
        <v>60</v>
      </c>
      <c r="K1" s="28"/>
      <c r="L1" s="28"/>
      <c r="M1" s="28"/>
      <c r="N1" s="28"/>
      <c r="O1" s="28"/>
      <c r="P1" s="28"/>
      <c r="Q1" s="28"/>
      <c r="R1" s="29"/>
    </row>
    <row r="2" spans="1:28" ht="21.75" thickBot="1" x14ac:dyDescent="0.4">
      <c r="A2" s="2">
        <v>0.5</v>
      </c>
      <c r="B2" s="3">
        <v>10000</v>
      </c>
      <c r="J2" s="30"/>
      <c r="K2" s="31"/>
      <c r="L2" s="31"/>
      <c r="M2" s="31"/>
      <c r="N2" s="31"/>
      <c r="O2" s="31"/>
      <c r="P2" s="31"/>
      <c r="Q2" s="31"/>
      <c r="R2" s="32"/>
    </row>
    <row r="3" spans="1:28" ht="21.75" thickBot="1" x14ac:dyDescent="0.4">
      <c r="A3" s="16"/>
      <c r="B3" s="17"/>
    </row>
    <row r="4" spans="1:28" ht="21.75" thickBot="1" x14ac:dyDescent="0.4">
      <c r="A4" s="36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  <c r="P4" s="33" t="s">
        <v>17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5"/>
    </row>
    <row r="5" spans="1:28" ht="21.75" thickBot="1" x14ac:dyDescent="0.4">
      <c r="A5" s="16"/>
      <c r="B5" s="17"/>
    </row>
    <row r="6" spans="1:28" ht="27" thickBot="1" x14ac:dyDescent="0.4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P6" s="24" t="s">
        <v>63</v>
      </c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</row>
    <row r="7" spans="1:28" ht="21" customHeight="1" thickBot="1" x14ac:dyDescent="0.4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6" t="s">
        <v>11</v>
      </c>
      <c r="K7" s="5" t="s">
        <v>12</v>
      </c>
      <c r="L7" s="5" t="s">
        <v>13</v>
      </c>
      <c r="M7" s="7" t="s">
        <v>14</v>
      </c>
      <c r="P7" s="18" t="s">
        <v>21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spans="1:28" ht="23.1" customHeight="1" thickBot="1" x14ac:dyDescent="0.4">
      <c r="A8" s="8">
        <v>3.5</v>
      </c>
      <c r="B8" s="9">
        <v>44</v>
      </c>
      <c r="C8" s="9">
        <v>154</v>
      </c>
      <c r="D8" s="9">
        <v>8</v>
      </c>
      <c r="E8" s="9">
        <v>-104</v>
      </c>
      <c r="F8" s="10">
        <f>(((M8*10)*K8)/(B8+D8))</f>
        <v>2.8938461538461535</v>
      </c>
      <c r="G8" s="11">
        <f>H8/$B$2</f>
        <v>1.5047999999999999E-2</v>
      </c>
      <c r="H8" s="10">
        <f>F8*(B8+D8)</f>
        <v>150.47999999999999</v>
      </c>
      <c r="I8" s="12">
        <v>0.84615384615384615</v>
      </c>
      <c r="J8" s="13" t="s">
        <v>31</v>
      </c>
      <c r="K8" s="9">
        <v>39.6</v>
      </c>
      <c r="L8" s="14">
        <v>13</v>
      </c>
      <c r="M8" s="15">
        <f>ROUND(((($A$2/100)*$B$2)/L8)/10,2)</f>
        <v>0.38</v>
      </c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3"/>
    </row>
    <row r="10" spans="1:28" ht="16.5" thickBot="1" x14ac:dyDescent="0.3"/>
    <row r="11" spans="1:28" ht="27" thickBot="1" x14ac:dyDescent="0.45">
      <c r="A11" s="24" t="s">
        <v>64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P11" s="24" t="s">
        <v>64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</row>
    <row r="12" spans="1:28" x14ac:dyDescent="0.25">
      <c r="A12" s="18" t="s">
        <v>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P12" s="18" t="s">
        <v>21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0"/>
    </row>
    <row r="13" spans="1:28" ht="16.5" thickBot="1" x14ac:dyDescent="0.3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3"/>
    </row>
    <row r="15" spans="1:28" ht="16.5" thickBot="1" x14ac:dyDescent="0.3"/>
    <row r="16" spans="1:28" ht="27" thickBot="1" x14ac:dyDescent="0.45">
      <c r="A16" s="24" t="s">
        <v>65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  <c r="P16" s="24" t="s">
        <v>65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</row>
    <row r="17" spans="1:28" ht="21.75" thickBot="1" x14ac:dyDescent="0.4">
      <c r="A17" s="4" t="s">
        <v>2</v>
      </c>
      <c r="B17" s="5" t="s">
        <v>3</v>
      </c>
      <c r="C17" s="5" t="s">
        <v>4</v>
      </c>
      <c r="D17" s="5" t="s">
        <v>5</v>
      </c>
      <c r="E17" s="5" t="s">
        <v>6</v>
      </c>
      <c r="F17" s="5" t="s">
        <v>7</v>
      </c>
      <c r="G17" s="5" t="s">
        <v>8</v>
      </c>
      <c r="H17" s="5" t="s">
        <v>9</v>
      </c>
      <c r="I17" s="5" t="s">
        <v>10</v>
      </c>
      <c r="J17" s="6" t="s">
        <v>11</v>
      </c>
      <c r="K17" s="5" t="s">
        <v>12</v>
      </c>
      <c r="L17" s="5" t="s">
        <v>13</v>
      </c>
      <c r="M17" s="7" t="s">
        <v>14</v>
      </c>
      <c r="P17" s="18" t="s">
        <v>21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20"/>
    </row>
    <row r="18" spans="1:28" ht="23.25" thickBot="1" x14ac:dyDescent="0.4">
      <c r="A18" s="8">
        <v>4</v>
      </c>
      <c r="B18" s="9">
        <v>33</v>
      </c>
      <c r="C18" s="9">
        <v>132</v>
      </c>
      <c r="D18" s="9">
        <v>2</v>
      </c>
      <c r="E18" s="9">
        <v>-52</v>
      </c>
      <c r="F18" s="10">
        <f>(((M18*10)*K18)/(B18+D18))</f>
        <v>3.9628571428571426</v>
      </c>
      <c r="G18" s="11">
        <f>H18/$B$2</f>
        <v>1.3869999999999999E-2</v>
      </c>
      <c r="H18" s="10">
        <f>F18*(B18+D18)</f>
        <v>138.69999999999999</v>
      </c>
      <c r="I18" s="12">
        <v>0.94285714285714284</v>
      </c>
      <c r="J18" s="13" t="s">
        <v>45</v>
      </c>
      <c r="K18" s="9">
        <v>73</v>
      </c>
      <c r="L18" s="14">
        <v>26</v>
      </c>
      <c r="M18" s="15">
        <f>ROUND(((($A$2/100)*$B$2)/L18)/10,2)</f>
        <v>0.19</v>
      </c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3"/>
    </row>
    <row r="20" spans="1:28" ht="16.5" thickBot="1" x14ac:dyDescent="0.3"/>
    <row r="21" spans="1:28" ht="27" thickBot="1" x14ac:dyDescent="0.45">
      <c r="A21" s="24" t="s">
        <v>66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  <c r="P21" s="24" t="s">
        <v>66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</row>
    <row r="22" spans="1:28" ht="21.75" thickBot="1" x14ac:dyDescent="0.4">
      <c r="A22" s="4" t="s">
        <v>2</v>
      </c>
      <c r="B22" s="5" t="s">
        <v>3</v>
      </c>
      <c r="C22" s="5" t="s">
        <v>4</v>
      </c>
      <c r="D22" s="5" t="s">
        <v>5</v>
      </c>
      <c r="E22" s="5" t="s">
        <v>6</v>
      </c>
      <c r="F22" s="5" t="s">
        <v>7</v>
      </c>
      <c r="G22" s="5" t="s">
        <v>8</v>
      </c>
      <c r="H22" s="5" t="s">
        <v>9</v>
      </c>
      <c r="I22" s="5" t="s">
        <v>10</v>
      </c>
      <c r="J22" s="6" t="s">
        <v>11</v>
      </c>
      <c r="K22" s="5" t="s">
        <v>12</v>
      </c>
      <c r="L22" s="5" t="s">
        <v>13</v>
      </c>
      <c r="M22" s="7" t="s">
        <v>14</v>
      </c>
      <c r="P22" s="4" t="s">
        <v>2</v>
      </c>
      <c r="Q22" s="5" t="s">
        <v>3</v>
      </c>
      <c r="R22" s="5" t="s">
        <v>4</v>
      </c>
      <c r="S22" s="5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5" t="s">
        <v>12</v>
      </c>
      <c r="AA22" s="5" t="s">
        <v>13</v>
      </c>
      <c r="AB22" s="7" t="s">
        <v>14</v>
      </c>
    </row>
    <row r="23" spans="1:28" ht="23.25" thickBot="1" x14ac:dyDescent="0.4">
      <c r="A23" s="8">
        <v>14</v>
      </c>
      <c r="B23" s="9">
        <v>35</v>
      </c>
      <c r="C23" s="9">
        <v>490</v>
      </c>
      <c r="D23" s="9">
        <v>11</v>
      </c>
      <c r="E23" s="9">
        <v>-308</v>
      </c>
      <c r="F23" s="10">
        <f>(((M23*10)*K23)/(B23+D23))</f>
        <v>6.7617391304347816</v>
      </c>
      <c r="G23" s="11">
        <f>H23/$B$2</f>
        <v>3.1103999999999996E-2</v>
      </c>
      <c r="H23" s="10">
        <f>F23*(B23+D23)</f>
        <v>311.03999999999996</v>
      </c>
      <c r="I23" s="12">
        <v>0.76086956521739135</v>
      </c>
      <c r="J23" s="13" t="s">
        <v>22</v>
      </c>
      <c r="K23" s="9">
        <v>172.8</v>
      </c>
      <c r="L23" s="14">
        <v>28</v>
      </c>
      <c r="M23" s="15">
        <f>ROUND(((($A$2/100)*$B$2)/L23)/10,2)</f>
        <v>0.18</v>
      </c>
      <c r="P23" s="8">
        <v>5</v>
      </c>
      <c r="Q23" s="9">
        <v>32</v>
      </c>
      <c r="R23" s="9">
        <v>160</v>
      </c>
      <c r="S23" s="9">
        <v>3</v>
      </c>
      <c r="T23" s="9">
        <v>-87</v>
      </c>
      <c r="U23" s="10">
        <f>(((AB23*10)*Z23)/(Q23+S23))</f>
        <v>3.2057142857142864</v>
      </c>
      <c r="V23" s="11">
        <f>W23/$B$2</f>
        <v>1.1220000000000003E-2</v>
      </c>
      <c r="W23" s="10">
        <f>U23*(Q23+S23)</f>
        <v>112.20000000000002</v>
      </c>
      <c r="X23" s="12">
        <v>0.91428571428571426</v>
      </c>
      <c r="Y23" s="13" t="s">
        <v>50</v>
      </c>
      <c r="Z23" s="9">
        <v>66</v>
      </c>
      <c r="AA23" s="14">
        <v>29</v>
      </c>
      <c r="AB23" s="15">
        <f>ROUND(((($A$2/100)*$B$2)/AA23)/10,2)</f>
        <v>0.17</v>
      </c>
    </row>
    <row r="25" spans="1:28" ht="16.5" thickBot="1" x14ac:dyDescent="0.3"/>
    <row r="26" spans="1:28" ht="27" thickBot="1" x14ac:dyDescent="0.45">
      <c r="A26" s="24" t="s">
        <v>67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P26" s="24" t="s">
        <v>67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</row>
    <row r="27" spans="1:28" ht="21.75" thickBot="1" x14ac:dyDescent="0.4">
      <c r="A27" s="4" t="s">
        <v>2</v>
      </c>
      <c r="B27" s="5" t="s">
        <v>3</v>
      </c>
      <c r="C27" s="5" t="s">
        <v>4</v>
      </c>
      <c r="D27" s="5" t="s">
        <v>5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6" t="s">
        <v>11</v>
      </c>
      <c r="K27" s="5" t="s">
        <v>12</v>
      </c>
      <c r="L27" s="5" t="s">
        <v>13</v>
      </c>
      <c r="M27" s="7" t="s">
        <v>14</v>
      </c>
      <c r="P27" s="18" t="s">
        <v>21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0"/>
    </row>
    <row r="28" spans="1:28" ht="23.25" thickBot="1" x14ac:dyDescent="0.4">
      <c r="A28" s="8">
        <v>2</v>
      </c>
      <c r="B28" s="9">
        <v>40</v>
      </c>
      <c r="C28" s="9">
        <v>80</v>
      </c>
      <c r="D28" s="9">
        <v>7</v>
      </c>
      <c r="E28" s="9">
        <v>-56</v>
      </c>
      <c r="F28" s="10">
        <f>(((M28*10)*K28)/(B28+D28))</f>
        <v>1.9570212765957444</v>
      </c>
      <c r="G28" s="11">
        <f>H28/$B$2</f>
        <v>9.1979999999999996E-3</v>
      </c>
      <c r="H28" s="10">
        <f>F28*(B28+D28)</f>
        <v>91.97999999999999</v>
      </c>
      <c r="I28" s="12">
        <v>0.85106382978723405</v>
      </c>
      <c r="J28" s="13" t="s">
        <v>46</v>
      </c>
      <c r="K28" s="9">
        <v>14.6</v>
      </c>
      <c r="L28" s="14">
        <v>8</v>
      </c>
      <c r="M28" s="15">
        <f>ROUND(((($A$2/100)*$B$2)/L28)/10,2)</f>
        <v>0.63</v>
      </c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3"/>
    </row>
    <row r="30" spans="1:28" ht="16.5" thickBot="1" x14ac:dyDescent="0.3"/>
    <row r="31" spans="1:28" ht="27" thickBot="1" x14ac:dyDescent="0.45">
      <c r="A31" s="24" t="s">
        <v>68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P31" s="24" t="s">
        <v>68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</row>
    <row r="32" spans="1:28" ht="21.75" thickBot="1" x14ac:dyDescent="0.4">
      <c r="A32" s="4" t="s">
        <v>2</v>
      </c>
      <c r="B32" s="5" t="s">
        <v>3</v>
      </c>
      <c r="C32" s="5" t="s">
        <v>4</v>
      </c>
      <c r="D32" s="5" t="s">
        <v>5</v>
      </c>
      <c r="E32" s="5" t="s">
        <v>6</v>
      </c>
      <c r="F32" s="5" t="s">
        <v>7</v>
      </c>
      <c r="G32" s="5" t="s">
        <v>8</v>
      </c>
      <c r="H32" s="5" t="s">
        <v>9</v>
      </c>
      <c r="I32" s="5" t="s">
        <v>10</v>
      </c>
      <c r="J32" s="6" t="s">
        <v>11</v>
      </c>
      <c r="K32" s="5" t="s">
        <v>12</v>
      </c>
      <c r="L32" s="5" t="s">
        <v>13</v>
      </c>
      <c r="M32" s="7" t="s">
        <v>14</v>
      </c>
      <c r="P32" s="18" t="s">
        <v>21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0"/>
    </row>
    <row r="33" spans="1:28" ht="23.25" thickBot="1" x14ac:dyDescent="0.4">
      <c r="A33" s="8">
        <v>17.5</v>
      </c>
      <c r="B33" s="9">
        <v>38</v>
      </c>
      <c r="C33" s="9">
        <v>665</v>
      </c>
      <c r="D33" s="9">
        <v>14</v>
      </c>
      <c r="E33" s="9">
        <v>-392</v>
      </c>
      <c r="F33" s="10">
        <f>(((M33*10)*K33)/(B33+D33))</f>
        <v>9.09</v>
      </c>
      <c r="G33" s="11">
        <f>H33/$B$2</f>
        <v>4.7267999999999998E-2</v>
      </c>
      <c r="H33" s="10">
        <f>F33*(B33+D33)</f>
        <v>472.68</v>
      </c>
      <c r="I33" s="12">
        <v>0.73076923076923073</v>
      </c>
      <c r="J33" s="13" t="s">
        <v>47</v>
      </c>
      <c r="K33" s="9">
        <v>262.60000000000002</v>
      </c>
      <c r="L33" s="14">
        <v>28</v>
      </c>
      <c r="M33" s="15">
        <f>ROUND(((($A$2/100)*$B$2)/L33)/10,2)</f>
        <v>0.18</v>
      </c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3"/>
    </row>
    <row r="35" spans="1:28" ht="16.5" thickBot="1" x14ac:dyDescent="0.3"/>
    <row r="36" spans="1:28" ht="27" thickBot="1" x14ac:dyDescent="0.45">
      <c r="A36" s="24" t="s">
        <v>69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P36" s="24" t="s">
        <v>69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</row>
    <row r="37" spans="1:28" ht="21.75" thickBot="1" x14ac:dyDescent="0.4">
      <c r="A37" s="4" t="s">
        <v>2</v>
      </c>
      <c r="B37" s="5" t="s">
        <v>3</v>
      </c>
      <c r="C37" s="5" t="s">
        <v>4</v>
      </c>
      <c r="D37" s="5" t="s">
        <v>5</v>
      </c>
      <c r="E37" s="5" t="s">
        <v>6</v>
      </c>
      <c r="F37" s="5" t="s">
        <v>7</v>
      </c>
      <c r="G37" s="5" t="s">
        <v>8</v>
      </c>
      <c r="H37" s="5" t="s">
        <v>9</v>
      </c>
      <c r="I37" s="5" t="s">
        <v>10</v>
      </c>
      <c r="J37" s="6" t="s">
        <v>11</v>
      </c>
      <c r="K37" s="5" t="s">
        <v>12</v>
      </c>
      <c r="L37" s="5" t="s">
        <v>13</v>
      </c>
      <c r="M37" s="7" t="s">
        <v>14</v>
      </c>
      <c r="P37" s="18" t="s">
        <v>21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0"/>
    </row>
    <row r="38" spans="1:28" ht="23.25" thickBot="1" x14ac:dyDescent="0.4">
      <c r="A38" s="8">
        <v>5</v>
      </c>
      <c r="B38" s="9">
        <v>49</v>
      </c>
      <c r="C38" s="9">
        <v>245</v>
      </c>
      <c r="D38" s="9">
        <v>21</v>
      </c>
      <c r="E38" s="9">
        <v>-189</v>
      </c>
      <c r="F38" s="10">
        <f>(((M38*10)*K38)/(B38+D38))</f>
        <v>3.3600000000000003</v>
      </c>
      <c r="G38" s="11">
        <f>H38/$B$2</f>
        <v>2.3520000000000003E-2</v>
      </c>
      <c r="H38" s="10">
        <f>F38*(B38+D38)</f>
        <v>235.20000000000002</v>
      </c>
      <c r="I38" s="12">
        <v>0.7</v>
      </c>
      <c r="J38" s="13" t="s">
        <v>25</v>
      </c>
      <c r="K38" s="9">
        <v>42</v>
      </c>
      <c r="L38" s="14">
        <v>9</v>
      </c>
      <c r="M38" s="15">
        <f>ROUND(((($A$2/100)*$B$2)/L38)/10,2)</f>
        <v>0.56000000000000005</v>
      </c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3"/>
    </row>
    <row r="40" spans="1:28" ht="16.5" thickBot="1" x14ac:dyDescent="0.3"/>
    <row r="41" spans="1:28" ht="27" thickBot="1" x14ac:dyDescent="0.45">
      <c r="A41" s="24" t="s">
        <v>70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P41" s="24" t="s">
        <v>70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</row>
    <row r="42" spans="1:28" ht="24" customHeight="1" thickBot="1" x14ac:dyDescent="0.4">
      <c r="A42" s="18" t="s">
        <v>21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0"/>
      <c r="P42" s="4" t="s">
        <v>2</v>
      </c>
      <c r="Q42" s="5" t="s">
        <v>3</v>
      </c>
      <c r="R42" s="5" t="s">
        <v>4</v>
      </c>
      <c r="S42" s="5" t="s">
        <v>5</v>
      </c>
      <c r="T42" s="5" t="s">
        <v>6</v>
      </c>
      <c r="U42" s="5" t="s">
        <v>7</v>
      </c>
      <c r="V42" s="5" t="s">
        <v>8</v>
      </c>
      <c r="W42" s="5" t="s">
        <v>9</v>
      </c>
      <c r="X42" s="5" t="s">
        <v>10</v>
      </c>
      <c r="Y42" s="6" t="s">
        <v>11</v>
      </c>
      <c r="Z42" s="5" t="s">
        <v>12</v>
      </c>
      <c r="AA42" s="5" t="s">
        <v>13</v>
      </c>
      <c r="AB42" s="7" t="s">
        <v>14</v>
      </c>
    </row>
    <row r="43" spans="1:28" ht="21.95" customHeight="1" thickBot="1" x14ac:dyDescent="0.4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3"/>
      <c r="P43" s="8">
        <v>15</v>
      </c>
      <c r="Q43" s="9">
        <v>47</v>
      </c>
      <c r="R43" s="9">
        <v>705</v>
      </c>
      <c r="S43" s="9">
        <v>15</v>
      </c>
      <c r="T43" s="9">
        <v>-405</v>
      </c>
      <c r="U43" s="10">
        <f>(((AB43*10)*Z43)/(Q43+S43))</f>
        <v>8.813548387096775</v>
      </c>
      <c r="V43" s="11">
        <f>W43/$B$2</f>
        <v>5.4644000000000005E-2</v>
      </c>
      <c r="W43" s="10">
        <f>U43*(Q43+S43)</f>
        <v>546.44000000000005</v>
      </c>
      <c r="X43" s="12">
        <v>0.75806451612903225</v>
      </c>
      <c r="Y43" s="13" t="s">
        <v>25</v>
      </c>
      <c r="Z43" s="9">
        <v>287.60000000000002</v>
      </c>
      <c r="AA43" s="14">
        <v>27</v>
      </c>
      <c r="AB43" s="15">
        <f>ROUND(((($A$2/100)*$B$2)/AA43)/10,2)</f>
        <v>0.19</v>
      </c>
    </row>
    <row r="45" spans="1:28" ht="16.5" thickBot="1" x14ac:dyDescent="0.3"/>
    <row r="46" spans="1:28" ht="27" thickBot="1" x14ac:dyDescent="0.45">
      <c r="A46" s="24" t="s">
        <v>71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P46" s="24" t="s">
        <v>71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</row>
    <row r="47" spans="1:28" ht="21.75" thickBot="1" x14ac:dyDescent="0.4">
      <c r="A47" s="4" t="s">
        <v>2</v>
      </c>
      <c r="B47" s="5" t="s">
        <v>3</v>
      </c>
      <c r="C47" s="5" t="s">
        <v>4</v>
      </c>
      <c r="D47" s="5" t="s">
        <v>5</v>
      </c>
      <c r="E47" s="5" t="s">
        <v>6</v>
      </c>
      <c r="F47" s="5" t="s">
        <v>7</v>
      </c>
      <c r="G47" s="5" t="s">
        <v>8</v>
      </c>
      <c r="H47" s="5" t="s">
        <v>9</v>
      </c>
      <c r="I47" s="5" t="s">
        <v>10</v>
      </c>
      <c r="J47" s="6" t="s">
        <v>11</v>
      </c>
      <c r="K47" s="5" t="s">
        <v>12</v>
      </c>
      <c r="L47" s="5" t="s">
        <v>13</v>
      </c>
      <c r="M47" s="7" t="s">
        <v>14</v>
      </c>
      <c r="P47" s="18" t="s">
        <v>21</v>
      </c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0"/>
    </row>
    <row r="48" spans="1:28" ht="23.25" thickBot="1" x14ac:dyDescent="0.4">
      <c r="A48" s="8">
        <v>5</v>
      </c>
      <c r="B48" s="9">
        <v>41</v>
      </c>
      <c r="C48" s="9">
        <v>205</v>
      </c>
      <c r="D48" s="9">
        <v>17</v>
      </c>
      <c r="E48" s="9">
        <v>-119</v>
      </c>
      <c r="F48" s="10">
        <f>(((M48*10)*K48)/(B48+D48))</f>
        <v>9.1075862068965527</v>
      </c>
      <c r="G48" s="11">
        <f>H48/$B$2</f>
        <v>5.2824000000000003E-2</v>
      </c>
      <c r="H48" s="10">
        <f>F48*(B48+D48)</f>
        <v>528.24</v>
      </c>
      <c r="I48" s="12">
        <v>0.7068965517241379</v>
      </c>
      <c r="J48" s="13" t="s">
        <v>41</v>
      </c>
      <c r="K48" s="9">
        <v>74.400000000000006</v>
      </c>
      <c r="L48" s="14">
        <v>7</v>
      </c>
      <c r="M48" s="15">
        <f>ROUND(((($A$2/100)*$B$2)/L48)/10,2)</f>
        <v>0.71</v>
      </c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3"/>
    </row>
    <row r="50" spans="1:28" ht="16.5" thickBot="1" x14ac:dyDescent="0.3"/>
    <row r="51" spans="1:28" ht="27" thickBot="1" x14ac:dyDescent="0.45">
      <c r="A51" s="24" t="s">
        <v>72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P51" s="24" t="s">
        <v>72</v>
      </c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</row>
    <row r="52" spans="1:28" ht="21.75" thickBot="1" x14ac:dyDescent="0.4">
      <c r="A52" s="4" t="s">
        <v>2</v>
      </c>
      <c r="B52" s="5" t="s">
        <v>3</v>
      </c>
      <c r="C52" s="5" t="s">
        <v>4</v>
      </c>
      <c r="D52" s="5" t="s">
        <v>5</v>
      </c>
      <c r="E52" s="5" t="s">
        <v>6</v>
      </c>
      <c r="F52" s="5" t="s">
        <v>7</v>
      </c>
      <c r="G52" s="5" t="s">
        <v>8</v>
      </c>
      <c r="H52" s="5" t="s">
        <v>9</v>
      </c>
      <c r="I52" s="5" t="s">
        <v>10</v>
      </c>
      <c r="J52" s="6" t="s">
        <v>11</v>
      </c>
      <c r="K52" s="5" t="s">
        <v>12</v>
      </c>
      <c r="L52" s="5" t="s">
        <v>13</v>
      </c>
      <c r="M52" s="7" t="s">
        <v>14</v>
      </c>
      <c r="P52" s="4" t="s">
        <v>2</v>
      </c>
      <c r="Q52" s="5" t="s">
        <v>3</v>
      </c>
      <c r="R52" s="5" t="s">
        <v>4</v>
      </c>
      <c r="S52" s="5" t="s">
        <v>5</v>
      </c>
      <c r="T52" s="5" t="s">
        <v>6</v>
      </c>
      <c r="U52" s="5" t="s">
        <v>7</v>
      </c>
      <c r="V52" s="5" t="s">
        <v>8</v>
      </c>
      <c r="W52" s="5" t="s">
        <v>9</v>
      </c>
      <c r="X52" s="5" t="s">
        <v>10</v>
      </c>
      <c r="Y52" s="6" t="s">
        <v>11</v>
      </c>
      <c r="Z52" s="5" t="s">
        <v>12</v>
      </c>
      <c r="AA52" s="5" t="s">
        <v>13</v>
      </c>
      <c r="AB52" s="7" t="s">
        <v>14</v>
      </c>
    </row>
    <row r="53" spans="1:28" ht="23.25" thickBot="1" x14ac:dyDescent="0.4">
      <c r="A53" s="8">
        <v>6.5</v>
      </c>
      <c r="B53" s="9">
        <v>48</v>
      </c>
      <c r="C53" s="9">
        <v>312</v>
      </c>
      <c r="D53" s="9">
        <v>16</v>
      </c>
      <c r="E53" s="9">
        <v>-160</v>
      </c>
      <c r="F53" s="10">
        <f>(((M53*10)*K53)/(B53+D53))</f>
        <v>10.875</v>
      </c>
      <c r="G53" s="11">
        <f>H53/$B$2</f>
        <v>6.9599999999999995E-2</v>
      </c>
      <c r="H53" s="10">
        <f>F53*(B53+D53)</f>
        <v>696</v>
      </c>
      <c r="I53" s="12">
        <v>0.75</v>
      </c>
      <c r="J53" s="13" t="s">
        <v>32</v>
      </c>
      <c r="K53" s="9">
        <v>139.19999999999999</v>
      </c>
      <c r="L53" s="14">
        <v>10</v>
      </c>
      <c r="M53" s="15">
        <f>ROUND(((($A$2/100)*$B$2)/L53)/10,2)</f>
        <v>0.5</v>
      </c>
      <c r="P53" s="8">
        <v>16</v>
      </c>
      <c r="Q53" s="9">
        <v>44</v>
      </c>
      <c r="R53" s="9">
        <v>704</v>
      </c>
      <c r="S53" s="9">
        <v>18</v>
      </c>
      <c r="T53" s="9">
        <v>-378</v>
      </c>
      <c r="U53" s="10">
        <f>(((AB53*10)*Z53)/(Q53+S53))</f>
        <v>12.139354838709677</v>
      </c>
      <c r="V53" s="11">
        <f>W53/$B$2</f>
        <v>7.5263999999999998E-2</v>
      </c>
      <c r="W53" s="10">
        <f>U53*(Q53+S53)</f>
        <v>752.64</v>
      </c>
      <c r="X53" s="12">
        <v>0.70967741935483875</v>
      </c>
      <c r="Y53" s="13" t="s">
        <v>18</v>
      </c>
      <c r="Z53" s="9">
        <v>313.60000000000002</v>
      </c>
      <c r="AA53" s="14">
        <v>21</v>
      </c>
      <c r="AB53" s="15">
        <f>ROUND(((($A$2/100)*$B$2)/AA53)/10,2)</f>
        <v>0.24</v>
      </c>
    </row>
    <row r="55" spans="1:28" ht="16.5" thickBot="1" x14ac:dyDescent="0.3"/>
    <row r="56" spans="1:28" ht="27" thickBot="1" x14ac:dyDescent="0.45">
      <c r="A56" s="24" t="s">
        <v>73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6"/>
      <c r="P56" s="24" t="s">
        <v>73</v>
      </c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</row>
    <row r="57" spans="1:28" ht="21.75" thickBot="1" x14ac:dyDescent="0.4">
      <c r="A57" s="4" t="s">
        <v>2</v>
      </c>
      <c r="B57" s="5" t="s">
        <v>3</v>
      </c>
      <c r="C57" s="5" t="s">
        <v>4</v>
      </c>
      <c r="D57" s="5" t="s">
        <v>5</v>
      </c>
      <c r="E57" s="5" t="s">
        <v>6</v>
      </c>
      <c r="F57" s="5" t="s">
        <v>7</v>
      </c>
      <c r="G57" s="5" t="s">
        <v>8</v>
      </c>
      <c r="H57" s="5" t="s">
        <v>9</v>
      </c>
      <c r="I57" s="5" t="s">
        <v>10</v>
      </c>
      <c r="J57" s="6" t="s">
        <v>11</v>
      </c>
      <c r="K57" s="5" t="s">
        <v>12</v>
      </c>
      <c r="L57" s="5" t="s">
        <v>13</v>
      </c>
      <c r="M57" s="7" t="s">
        <v>14</v>
      </c>
      <c r="P57" s="4" t="s">
        <v>2</v>
      </c>
      <c r="Q57" s="5" t="s">
        <v>3</v>
      </c>
      <c r="R57" s="5" t="s">
        <v>4</v>
      </c>
      <c r="S57" s="5" t="s">
        <v>5</v>
      </c>
      <c r="T57" s="5" t="s">
        <v>6</v>
      </c>
      <c r="U57" s="5" t="s">
        <v>7</v>
      </c>
      <c r="V57" s="5" t="s">
        <v>8</v>
      </c>
      <c r="W57" s="5" t="s">
        <v>9</v>
      </c>
      <c r="X57" s="5" t="s">
        <v>10</v>
      </c>
      <c r="Y57" s="6" t="s">
        <v>11</v>
      </c>
      <c r="Z57" s="5" t="s">
        <v>12</v>
      </c>
      <c r="AA57" s="5" t="s">
        <v>13</v>
      </c>
      <c r="AB57" s="7" t="s">
        <v>14</v>
      </c>
    </row>
    <row r="58" spans="1:28" ht="23.25" thickBot="1" x14ac:dyDescent="0.4">
      <c r="A58" s="8">
        <v>3.5</v>
      </c>
      <c r="B58" s="9">
        <v>58</v>
      </c>
      <c r="C58" s="9">
        <v>203</v>
      </c>
      <c r="D58" s="9">
        <v>7</v>
      </c>
      <c r="E58" s="9">
        <v>-154</v>
      </c>
      <c r="F58" s="10">
        <f>(((M58*10)*K58)/(B58+D58))</f>
        <v>1.2738461538461541</v>
      </c>
      <c r="G58" s="11">
        <f>H58/$B$2</f>
        <v>8.2800000000000009E-3</v>
      </c>
      <c r="H58" s="10">
        <f>F58*(B58+D58)</f>
        <v>82.800000000000011</v>
      </c>
      <c r="I58" s="12">
        <v>0.89230769230769236</v>
      </c>
      <c r="J58" s="13" t="s">
        <v>33</v>
      </c>
      <c r="K58" s="9">
        <v>36</v>
      </c>
      <c r="L58" s="14">
        <v>22</v>
      </c>
      <c r="M58" s="15">
        <f>ROUND(((($A$2/100)*$B$2)/L58)/10,2)</f>
        <v>0.23</v>
      </c>
      <c r="P58" s="8">
        <v>9.5</v>
      </c>
      <c r="Q58" s="9">
        <v>32</v>
      </c>
      <c r="R58" s="9">
        <v>304</v>
      </c>
      <c r="S58" s="9">
        <v>13</v>
      </c>
      <c r="T58" s="9">
        <v>-234</v>
      </c>
      <c r="U58" s="10">
        <f>(((AB58*10)*Z58)/(Q58+S58))</f>
        <v>3.795555555555556</v>
      </c>
      <c r="V58" s="11">
        <f>W58/$B$2</f>
        <v>1.7080000000000001E-2</v>
      </c>
      <c r="W58" s="10">
        <f>U58*(Q58+S58)</f>
        <v>170.8</v>
      </c>
      <c r="X58" s="12">
        <v>0.71111111111111114</v>
      </c>
      <c r="Y58" s="13" t="s">
        <v>34</v>
      </c>
      <c r="Z58" s="9">
        <v>61</v>
      </c>
      <c r="AA58" s="14">
        <v>18</v>
      </c>
      <c r="AB58" s="15">
        <f>ROUND(((($A$2/100)*$B$2)/AA58)/10,2)</f>
        <v>0.28000000000000003</v>
      </c>
    </row>
    <row r="60" spans="1:28" ht="16.5" thickBot="1" x14ac:dyDescent="0.3"/>
    <row r="61" spans="1:28" ht="27" thickBot="1" x14ac:dyDescent="0.45">
      <c r="A61" s="24" t="s">
        <v>74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6"/>
      <c r="P61" s="24" t="s">
        <v>74</v>
      </c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</row>
    <row r="62" spans="1:28" ht="21.75" thickBot="1" x14ac:dyDescent="0.4">
      <c r="A62" s="4" t="s">
        <v>2</v>
      </c>
      <c r="B62" s="5" t="s">
        <v>3</v>
      </c>
      <c r="C62" s="5" t="s">
        <v>4</v>
      </c>
      <c r="D62" s="5" t="s">
        <v>5</v>
      </c>
      <c r="E62" s="5" t="s">
        <v>6</v>
      </c>
      <c r="F62" s="5" t="s">
        <v>7</v>
      </c>
      <c r="G62" s="5" t="s">
        <v>8</v>
      </c>
      <c r="H62" s="5" t="s">
        <v>9</v>
      </c>
      <c r="I62" s="5" t="s">
        <v>10</v>
      </c>
      <c r="J62" s="6" t="s">
        <v>11</v>
      </c>
      <c r="K62" s="5" t="s">
        <v>12</v>
      </c>
      <c r="L62" s="5" t="s">
        <v>13</v>
      </c>
      <c r="M62" s="7" t="s">
        <v>14</v>
      </c>
      <c r="P62" s="4" t="s">
        <v>2</v>
      </c>
      <c r="Q62" s="5" t="s">
        <v>3</v>
      </c>
      <c r="R62" s="5" t="s">
        <v>4</v>
      </c>
      <c r="S62" s="5" t="s">
        <v>5</v>
      </c>
      <c r="T62" s="5" t="s">
        <v>6</v>
      </c>
      <c r="U62" s="5" t="s">
        <v>7</v>
      </c>
      <c r="V62" s="5" t="s">
        <v>8</v>
      </c>
      <c r="W62" s="5" t="s">
        <v>9</v>
      </c>
      <c r="X62" s="5" t="s">
        <v>10</v>
      </c>
      <c r="Y62" s="6" t="s">
        <v>11</v>
      </c>
      <c r="Z62" s="5" t="s">
        <v>12</v>
      </c>
      <c r="AA62" s="5" t="s">
        <v>13</v>
      </c>
      <c r="AB62" s="7" t="s">
        <v>14</v>
      </c>
    </row>
    <row r="63" spans="1:28" ht="23.25" thickBot="1" x14ac:dyDescent="0.4">
      <c r="A63" s="8">
        <v>11.5</v>
      </c>
      <c r="B63" s="9">
        <v>31</v>
      </c>
      <c r="C63" s="9">
        <v>356.5</v>
      </c>
      <c r="D63" s="9">
        <v>10</v>
      </c>
      <c r="E63" s="9">
        <v>-200</v>
      </c>
      <c r="F63" s="10">
        <f>(((M63*10)*K63)/(B63+D63))</f>
        <v>9.0426829268292686</v>
      </c>
      <c r="G63" s="11">
        <f>H63/$B$2</f>
        <v>3.7074999999999997E-2</v>
      </c>
      <c r="H63" s="10">
        <f>F63*(B63+D63)</f>
        <v>370.75</v>
      </c>
      <c r="I63" s="12">
        <v>0.75609756097560976</v>
      </c>
      <c r="J63" s="13" t="s">
        <v>24</v>
      </c>
      <c r="K63" s="9">
        <v>148.30000000000001</v>
      </c>
      <c r="L63" s="14">
        <v>20</v>
      </c>
      <c r="M63" s="15">
        <f>ROUND(((($A$2/100)*$B$2)/L63)/10,2)</f>
        <v>0.25</v>
      </c>
      <c r="P63" s="8">
        <v>11.5</v>
      </c>
      <c r="Q63" s="9">
        <v>43</v>
      </c>
      <c r="R63" s="9">
        <v>494.5</v>
      </c>
      <c r="S63" s="9">
        <v>13</v>
      </c>
      <c r="T63" s="9">
        <v>-351</v>
      </c>
      <c r="U63" s="10">
        <f>(((AB63*10)*Z63)/(Q63+S63))</f>
        <v>4.4887500000000005</v>
      </c>
      <c r="V63" s="11">
        <f>W63/$B$2</f>
        <v>2.5137000000000003E-2</v>
      </c>
      <c r="W63" s="10">
        <f>U63*(Q63+S63)</f>
        <v>251.37000000000003</v>
      </c>
      <c r="X63" s="12">
        <v>0.7678571428571429</v>
      </c>
      <c r="Y63" s="13" t="s">
        <v>27</v>
      </c>
      <c r="Z63" s="9">
        <v>132.30000000000001</v>
      </c>
      <c r="AA63" s="14">
        <v>27</v>
      </c>
      <c r="AB63" s="15">
        <f>ROUND(((($A$2/100)*$B$2)/AA63)/10,2)</f>
        <v>0.19</v>
      </c>
    </row>
    <row r="65" spans="1:28" ht="16.5" thickBot="1" x14ac:dyDescent="0.3"/>
    <row r="66" spans="1:28" ht="27" thickBot="1" x14ac:dyDescent="0.45">
      <c r="A66" s="24" t="s">
        <v>75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6"/>
      <c r="P66" s="24" t="s">
        <v>75</v>
      </c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6"/>
    </row>
    <row r="67" spans="1:28" ht="21.75" thickBot="1" x14ac:dyDescent="0.4">
      <c r="A67" s="4" t="s">
        <v>2</v>
      </c>
      <c r="B67" s="5" t="s">
        <v>3</v>
      </c>
      <c r="C67" s="5" t="s">
        <v>4</v>
      </c>
      <c r="D67" s="5" t="s">
        <v>5</v>
      </c>
      <c r="E67" s="5" t="s">
        <v>6</v>
      </c>
      <c r="F67" s="5" t="s">
        <v>7</v>
      </c>
      <c r="G67" s="5" t="s">
        <v>8</v>
      </c>
      <c r="H67" s="5" t="s">
        <v>9</v>
      </c>
      <c r="I67" s="5" t="s">
        <v>10</v>
      </c>
      <c r="J67" s="6" t="s">
        <v>11</v>
      </c>
      <c r="K67" s="5" t="s">
        <v>12</v>
      </c>
      <c r="L67" s="5" t="s">
        <v>13</v>
      </c>
      <c r="M67" s="7" t="s">
        <v>14</v>
      </c>
      <c r="P67" s="4" t="s">
        <v>2</v>
      </c>
      <c r="Q67" s="5" t="s">
        <v>3</v>
      </c>
      <c r="R67" s="5" t="s">
        <v>4</v>
      </c>
      <c r="S67" s="5" t="s">
        <v>5</v>
      </c>
      <c r="T67" s="5" t="s">
        <v>6</v>
      </c>
      <c r="U67" s="5" t="s">
        <v>7</v>
      </c>
      <c r="V67" s="5" t="s">
        <v>8</v>
      </c>
      <c r="W67" s="5" t="s">
        <v>9</v>
      </c>
      <c r="X67" s="5" t="s">
        <v>10</v>
      </c>
      <c r="Y67" s="6" t="s">
        <v>11</v>
      </c>
      <c r="Z67" s="5" t="s">
        <v>12</v>
      </c>
      <c r="AA67" s="5" t="s">
        <v>13</v>
      </c>
      <c r="AB67" s="7" t="s">
        <v>14</v>
      </c>
    </row>
    <row r="68" spans="1:28" ht="23.25" thickBot="1" x14ac:dyDescent="0.4">
      <c r="A68" s="8">
        <v>7.5</v>
      </c>
      <c r="B68" s="9">
        <v>43</v>
      </c>
      <c r="C68" s="9">
        <v>322.5</v>
      </c>
      <c r="D68" s="9">
        <v>6</v>
      </c>
      <c r="E68" s="9">
        <v>-132</v>
      </c>
      <c r="F68" s="10">
        <f>(((M68*10)*K68)/(B68+D68))</f>
        <v>8.4818367346938786</v>
      </c>
      <c r="G68" s="11">
        <f>H68/$B$2</f>
        <v>4.1561000000000008E-2</v>
      </c>
      <c r="H68" s="10">
        <f>F68*(B68+D68)</f>
        <v>415.61000000000007</v>
      </c>
      <c r="I68" s="12">
        <v>0.87755102040816324</v>
      </c>
      <c r="J68" s="13" t="s">
        <v>48</v>
      </c>
      <c r="K68" s="9">
        <v>180.7</v>
      </c>
      <c r="L68" s="14">
        <v>22</v>
      </c>
      <c r="M68" s="15">
        <f>ROUND(((($A$2/100)*$B$2)/L68)/10,2)</f>
        <v>0.23</v>
      </c>
      <c r="P68" s="8">
        <v>20</v>
      </c>
      <c r="Q68" s="9">
        <v>38</v>
      </c>
      <c r="R68" s="9">
        <v>760</v>
      </c>
      <c r="S68" s="9">
        <v>16</v>
      </c>
      <c r="T68" s="9">
        <v>-464</v>
      </c>
      <c r="U68" s="10">
        <f>(((AB68*10)*Z68)/(Q68+S68))</f>
        <v>8.9785185185185199</v>
      </c>
      <c r="V68" s="11">
        <f>W68/$B$2</f>
        <v>4.8484000000000006E-2</v>
      </c>
      <c r="W68" s="10">
        <f>U68*(Q68+S68)</f>
        <v>484.84000000000009</v>
      </c>
      <c r="X68" s="12">
        <v>0.70370370370370372</v>
      </c>
      <c r="Y68" s="13" t="s">
        <v>32</v>
      </c>
      <c r="Z68" s="9">
        <v>285.2</v>
      </c>
      <c r="AA68" s="14">
        <v>29</v>
      </c>
      <c r="AB68" s="15">
        <f>ROUND(((($A$2/100)*$B$2)/AA68)/10,2)</f>
        <v>0.17</v>
      </c>
    </row>
    <row r="70" spans="1:28" ht="16.5" thickBot="1" x14ac:dyDescent="0.3"/>
    <row r="71" spans="1:28" ht="27" thickBot="1" x14ac:dyDescent="0.45">
      <c r="A71" s="24" t="s">
        <v>76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6"/>
      <c r="P71" s="24" t="s">
        <v>76</v>
      </c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6"/>
    </row>
    <row r="72" spans="1:28" ht="21.75" thickBot="1" x14ac:dyDescent="0.4">
      <c r="A72" s="4" t="s">
        <v>2</v>
      </c>
      <c r="B72" s="5" t="s">
        <v>3</v>
      </c>
      <c r="C72" s="5" t="s">
        <v>4</v>
      </c>
      <c r="D72" s="5" t="s">
        <v>5</v>
      </c>
      <c r="E72" s="5" t="s">
        <v>6</v>
      </c>
      <c r="F72" s="5" t="s">
        <v>7</v>
      </c>
      <c r="G72" s="5" t="s">
        <v>8</v>
      </c>
      <c r="H72" s="5" t="s">
        <v>9</v>
      </c>
      <c r="I72" s="5" t="s">
        <v>10</v>
      </c>
      <c r="J72" s="6" t="s">
        <v>11</v>
      </c>
      <c r="K72" s="5" t="s">
        <v>12</v>
      </c>
      <c r="L72" s="5" t="s">
        <v>13</v>
      </c>
      <c r="M72" s="7" t="s">
        <v>14</v>
      </c>
      <c r="P72" s="4" t="s">
        <v>2</v>
      </c>
      <c r="Q72" s="5" t="s">
        <v>3</v>
      </c>
      <c r="R72" s="5" t="s">
        <v>4</v>
      </c>
      <c r="S72" s="5" t="s">
        <v>5</v>
      </c>
      <c r="T72" s="5" t="s">
        <v>6</v>
      </c>
      <c r="U72" s="5" t="s">
        <v>7</v>
      </c>
      <c r="V72" s="5" t="s">
        <v>8</v>
      </c>
      <c r="W72" s="5" t="s">
        <v>9</v>
      </c>
      <c r="X72" s="5" t="s">
        <v>10</v>
      </c>
      <c r="Y72" s="6" t="s">
        <v>11</v>
      </c>
      <c r="Z72" s="5" t="s">
        <v>12</v>
      </c>
      <c r="AA72" s="5" t="s">
        <v>13</v>
      </c>
      <c r="AB72" s="7" t="s">
        <v>14</v>
      </c>
    </row>
    <row r="73" spans="1:28" ht="23.25" thickBot="1" x14ac:dyDescent="0.4">
      <c r="A73" s="8">
        <v>16</v>
      </c>
      <c r="B73" s="9">
        <v>33</v>
      </c>
      <c r="C73" s="9">
        <v>528</v>
      </c>
      <c r="D73" s="9">
        <v>13</v>
      </c>
      <c r="E73" s="9">
        <v>-364</v>
      </c>
      <c r="F73" s="10">
        <f>(((M73*10)*K73)/(B73+D73))</f>
        <v>6.057391304347826</v>
      </c>
      <c r="G73" s="11">
        <f>H73/$B$2</f>
        <v>2.7864E-2</v>
      </c>
      <c r="H73" s="10">
        <f>F73*(B73+D73)</f>
        <v>278.64</v>
      </c>
      <c r="I73" s="12">
        <v>0.71739130434782605</v>
      </c>
      <c r="J73" s="13" t="s">
        <v>25</v>
      </c>
      <c r="K73" s="9">
        <v>154.80000000000001</v>
      </c>
      <c r="L73" s="14">
        <v>28</v>
      </c>
      <c r="M73" s="15">
        <f>ROUND(((($A$2/100)*$B$2)/L73)/10,2)</f>
        <v>0.18</v>
      </c>
      <c r="P73" s="8">
        <v>11.5</v>
      </c>
      <c r="Q73" s="9">
        <v>36</v>
      </c>
      <c r="R73" s="9">
        <v>414</v>
      </c>
      <c r="S73" s="9">
        <v>15</v>
      </c>
      <c r="T73" s="9">
        <v>-240</v>
      </c>
      <c r="U73" s="10">
        <f>(((AB73*10)*Z73)/(Q73+S73))</f>
        <v>9.9564705882352946</v>
      </c>
      <c r="V73" s="11">
        <f>W73/$B$2</f>
        <v>5.0778000000000004E-2</v>
      </c>
      <c r="W73" s="10">
        <f>U73*(Q73+S73)</f>
        <v>507.78000000000003</v>
      </c>
      <c r="X73" s="12">
        <v>0.70588235294117652</v>
      </c>
      <c r="Y73" s="13" t="s">
        <v>41</v>
      </c>
      <c r="Z73" s="9">
        <v>163.80000000000001</v>
      </c>
      <c r="AA73" s="14">
        <v>16</v>
      </c>
      <c r="AB73" s="15">
        <f>ROUND(((($A$2/100)*$B$2)/AA73)/10,2)</f>
        <v>0.31</v>
      </c>
    </row>
    <row r="75" spans="1:28" ht="16.5" thickBot="1" x14ac:dyDescent="0.3"/>
    <row r="76" spans="1:28" ht="27" thickBot="1" x14ac:dyDescent="0.45">
      <c r="A76" s="24" t="s">
        <v>77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6"/>
      <c r="P76" s="24" t="s">
        <v>77</v>
      </c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6"/>
    </row>
    <row r="77" spans="1:28" x14ac:dyDescent="0.25">
      <c r="A77" s="18" t="s">
        <v>21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0"/>
      <c r="P77" s="18" t="s">
        <v>21</v>
      </c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20"/>
    </row>
    <row r="78" spans="1:28" ht="16.5" thickBot="1" x14ac:dyDescent="0.3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3"/>
      <c r="P78" s="21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3"/>
    </row>
    <row r="80" spans="1:28" ht="16.5" thickBot="1" x14ac:dyDescent="0.3"/>
    <row r="81" spans="1:28" ht="27" thickBot="1" x14ac:dyDescent="0.45">
      <c r="A81" s="24" t="s">
        <v>78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6"/>
      <c r="P81" s="24" t="s">
        <v>78</v>
      </c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6"/>
    </row>
    <row r="82" spans="1:28" ht="21.75" thickBot="1" x14ac:dyDescent="0.4">
      <c r="A82" s="4" t="s">
        <v>2</v>
      </c>
      <c r="B82" s="5" t="s">
        <v>3</v>
      </c>
      <c r="C82" s="5" t="s">
        <v>4</v>
      </c>
      <c r="D82" s="5" t="s">
        <v>5</v>
      </c>
      <c r="E82" s="5" t="s">
        <v>6</v>
      </c>
      <c r="F82" s="5" t="s">
        <v>7</v>
      </c>
      <c r="G82" s="5" t="s">
        <v>8</v>
      </c>
      <c r="H82" s="5" t="s">
        <v>9</v>
      </c>
      <c r="I82" s="5" t="s">
        <v>10</v>
      </c>
      <c r="J82" s="6" t="s">
        <v>11</v>
      </c>
      <c r="K82" s="5" t="s">
        <v>12</v>
      </c>
      <c r="L82" s="5" t="s">
        <v>13</v>
      </c>
      <c r="M82" s="7" t="s">
        <v>14</v>
      </c>
      <c r="P82" s="18" t="s">
        <v>21</v>
      </c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20"/>
    </row>
    <row r="83" spans="1:28" ht="23.25" thickBot="1" x14ac:dyDescent="0.4">
      <c r="A83" s="8">
        <v>13.5</v>
      </c>
      <c r="B83" s="9">
        <v>31</v>
      </c>
      <c r="C83" s="9">
        <v>418.5</v>
      </c>
      <c r="D83" s="9">
        <v>11</v>
      </c>
      <c r="E83" s="9">
        <v>-330</v>
      </c>
      <c r="F83" s="10">
        <f>(((M83*10)*K83)/(B83+D83))</f>
        <v>3.2421428571428574</v>
      </c>
      <c r="G83" s="11">
        <f>H83/$B$2</f>
        <v>1.3617000000000002E-2</v>
      </c>
      <c r="H83" s="10">
        <f>F83*(B83+D83)</f>
        <v>136.17000000000002</v>
      </c>
      <c r="I83" s="12">
        <v>0.73809523809523814</v>
      </c>
      <c r="J83" s="13" t="s">
        <v>15</v>
      </c>
      <c r="K83" s="9">
        <v>80.099999999999994</v>
      </c>
      <c r="L83" s="14">
        <v>30</v>
      </c>
      <c r="M83" s="15">
        <f>ROUND(((($A$2/100)*$B$2)/L83)/10,2)</f>
        <v>0.17</v>
      </c>
      <c r="P83" s="21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3"/>
    </row>
    <row r="85" spans="1:28" ht="16.5" thickBot="1" x14ac:dyDescent="0.3"/>
    <row r="86" spans="1:28" ht="27" thickBot="1" x14ac:dyDescent="0.45">
      <c r="A86" s="24" t="s">
        <v>79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6"/>
      <c r="P86" s="24" t="s">
        <v>79</v>
      </c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6"/>
    </row>
    <row r="87" spans="1:28" ht="24" customHeight="1" thickBot="1" x14ac:dyDescent="0.4">
      <c r="A87" s="4" t="s">
        <v>2</v>
      </c>
      <c r="B87" s="5" t="s">
        <v>3</v>
      </c>
      <c r="C87" s="5" t="s">
        <v>4</v>
      </c>
      <c r="D87" s="5" t="s">
        <v>5</v>
      </c>
      <c r="E87" s="5" t="s">
        <v>6</v>
      </c>
      <c r="F87" s="5" t="s">
        <v>7</v>
      </c>
      <c r="G87" s="5" t="s">
        <v>8</v>
      </c>
      <c r="H87" s="5" t="s">
        <v>9</v>
      </c>
      <c r="I87" s="5" t="s">
        <v>10</v>
      </c>
      <c r="J87" s="6" t="s">
        <v>11</v>
      </c>
      <c r="K87" s="5" t="s">
        <v>12</v>
      </c>
      <c r="L87" s="5" t="s">
        <v>13</v>
      </c>
      <c r="M87" s="7" t="s">
        <v>14</v>
      </c>
      <c r="P87" s="4" t="s">
        <v>2</v>
      </c>
      <c r="Q87" s="5" t="s">
        <v>3</v>
      </c>
      <c r="R87" s="5" t="s">
        <v>4</v>
      </c>
      <c r="S87" s="5" t="s">
        <v>5</v>
      </c>
      <c r="T87" s="5" t="s">
        <v>6</v>
      </c>
      <c r="U87" s="5" t="s">
        <v>7</v>
      </c>
      <c r="V87" s="5" t="s">
        <v>8</v>
      </c>
      <c r="W87" s="5" t="s">
        <v>9</v>
      </c>
      <c r="X87" s="5" t="s">
        <v>10</v>
      </c>
      <c r="Y87" s="6" t="s">
        <v>11</v>
      </c>
      <c r="Z87" s="5" t="s">
        <v>12</v>
      </c>
      <c r="AA87" s="5" t="s">
        <v>13</v>
      </c>
      <c r="AB87" s="7" t="s">
        <v>14</v>
      </c>
    </row>
    <row r="88" spans="1:28" ht="21.95" customHeight="1" thickBot="1" x14ac:dyDescent="0.4">
      <c r="A88" s="8">
        <v>12</v>
      </c>
      <c r="B88" s="9">
        <v>33</v>
      </c>
      <c r="C88" s="9">
        <v>396</v>
      </c>
      <c r="D88" s="9">
        <v>10</v>
      </c>
      <c r="E88" s="9">
        <v>-240</v>
      </c>
      <c r="F88" s="10">
        <f>(((M88*10)*K88)/(B88+D88))</f>
        <v>7.1986046511627908</v>
      </c>
      <c r="G88" s="11">
        <f>H88/$B$2</f>
        <v>3.0954000000000002E-2</v>
      </c>
      <c r="H88" s="10">
        <f>F88*(B88+D88)</f>
        <v>309.54000000000002</v>
      </c>
      <c r="I88" s="12">
        <v>0.76744186046511631</v>
      </c>
      <c r="J88" s="13" t="s">
        <v>22</v>
      </c>
      <c r="K88" s="9">
        <v>147.4</v>
      </c>
      <c r="L88" s="14">
        <v>24</v>
      </c>
      <c r="M88" s="15">
        <f>ROUND(((($A$2/100)*$B$2)/L88)/10,2)</f>
        <v>0.21</v>
      </c>
      <c r="P88" s="8">
        <v>3.5</v>
      </c>
      <c r="Q88" s="9">
        <v>25</v>
      </c>
      <c r="R88" s="9">
        <v>87.5</v>
      </c>
      <c r="S88" s="9">
        <v>10</v>
      </c>
      <c r="T88" s="9">
        <v>-70</v>
      </c>
      <c r="U88" s="10">
        <f>(((AB88*10)*Z88)/(Q88+S88))</f>
        <v>2.13</v>
      </c>
      <c r="V88" s="11">
        <f>W88/$B$2</f>
        <v>7.4549999999999998E-3</v>
      </c>
      <c r="W88" s="10">
        <f>U88*(Q88+S88)</f>
        <v>74.55</v>
      </c>
      <c r="X88" s="12">
        <v>0.7142857142857143</v>
      </c>
      <c r="Y88" s="13" t="s">
        <v>22</v>
      </c>
      <c r="Z88" s="9">
        <v>10.5</v>
      </c>
      <c r="AA88" s="14">
        <v>7</v>
      </c>
      <c r="AB88" s="15">
        <f>ROUND(((($A$2/100)*$B$2)/AA88)/10,2)</f>
        <v>0.71</v>
      </c>
    </row>
    <row r="90" spans="1:28" ht="16.5" thickBot="1" x14ac:dyDescent="0.3"/>
    <row r="91" spans="1:28" ht="27" thickBot="1" x14ac:dyDescent="0.45">
      <c r="A91" s="24" t="s">
        <v>80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6"/>
      <c r="P91" s="24" t="s">
        <v>80</v>
      </c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6"/>
    </row>
    <row r="92" spans="1:28" ht="21.75" thickBot="1" x14ac:dyDescent="0.4">
      <c r="A92" s="4" t="s">
        <v>2</v>
      </c>
      <c r="B92" s="5" t="s">
        <v>3</v>
      </c>
      <c r="C92" s="5" t="s">
        <v>4</v>
      </c>
      <c r="D92" s="5" t="s">
        <v>5</v>
      </c>
      <c r="E92" s="5" t="s">
        <v>6</v>
      </c>
      <c r="F92" s="5" t="s">
        <v>7</v>
      </c>
      <c r="G92" s="5" t="s">
        <v>8</v>
      </c>
      <c r="H92" s="5" t="s">
        <v>9</v>
      </c>
      <c r="I92" s="5" t="s">
        <v>10</v>
      </c>
      <c r="J92" s="6" t="s">
        <v>11</v>
      </c>
      <c r="K92" s="5" t="s">
        <v>12</v>
      </c>
      <c r="L92" s="5" t="s">
        <v>13</v>
      </c>
      <c r="M92" s="7" t="s">
        <v>14</v>
      </c>
      <c r="P92" s="18" t="s">
        <v>21</v>
      </c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20"/>
    </row>
    <row r="93" spans="1:28" ht="23.25" thickBot="1" x14ac:dyDescent="0.4">
      <c r="A93" s="8">
        <v>14</v>
      </c>
      <c r="B93" s="9">
        <v>41</v>
      </c>
      <c r="C93" s="9">
        <v>574</v>
      </c>
      <c r="D93" s="9">
        <v>16</v>
      </c>
      <c r="E93" s="9">
        <v>-368</v>
      </c>
      <c r="F93" s="10">
        <f>(((M93*10)*K93)/(B93+D93))</f>
        <v>7.5108771929824565</v>
      </c>
      <c r="G93" s="11">
        <f>H93/$B$2</f>
        <v>4.2812000000000003E-2</v>
      </c>
      <c r="H93" s="10">
        <f>F93*(B93+D93)</f>
        <v>428.12</v>
      </c>
      <c r="I93" s="12">
        <v>0.7192982456140351</v>
      </c>
      <c r="J93" s="13" t="s">
        <v>47</v>
      </c>
      <c r="K93" s="9">
        <v>194.6</v>
      </c>
      <c r="L93" s="14">
        <v>23</v>
      </c>
      <c r="M93" s="15">
        <f>ROUND(((($A$2/100)*$B$2)/L93)/10,2)</f>
        <v>0.22</v>
      </c>
      <c r="P93" s="21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3"/>
    </row>
    <row r="95" spans="1:28" ht="16.5" thickBot="1" x14ac:dyDescent="0.3"/>
    <row r="96" spans="1:28" ht="27" thickBot="1" x14ac:dyDescent="0.45">
      <c r="A96" s="24" t="s">
        <v>81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6"/>
      <c r="P96" s="24" t="s">
        <v>81</v>
      </c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6"/>
    </row>
    <row r="97" spans="1:28" ht="21.75" thickBot="1" x14ac:dyDescent="0.4">
      <c r="A97" s="4" t="s">
        <v>2</v>
      </c>
      <c r="B97" s="5" t="s">
        <v>3</v>
      </c>
      <c r="C97" s="5" t="s">
        <v>4</v>
      </c>
      <c r="D97" s="5" t="s">
        <v>5</v>
      </c>
      <c r="E97" s="5" t="s">
        <v>6</v>
      </c>
      <c r="F97" s="5" t="s">
        <v>7</v>
      </c>
      <c r="G97" s="5" t="s">
        <v>8</v>
      </c>
      <c r="H97" s="5" t="s">
        <v>9</v>
      </c>
      <c r="I97" s="5" t="s">
        <v>10</v>
      </c>
      <c r="J97" s="6" t="s">
        <v>11</v>
      </c>
      <c r="K97" s="5" t="s">
        <v>12</v>
      </c>
      <c r="L97" s="5" t="s">
        <v>13</v>
      </c>
      <c r="M97" s="7" t="s">
        <v>14</v>
      </c>
      <c r="P97" s="4" t="s">
        <v>2</v>
      </c>
      <c r="Q97" s="5" t="s">
        <v>3</v>
      </c>
      <c r="R97" s="5" t="s">
        <v>4</v>
      </c>
      <c r="S97" s="5" t="s">
        <v>5</v>
      </c>
      <c r="T97" s="5" t="s">
        <v>6</v>
      </c>
      <c r="U97" s="5" t="s">
        <v>7</v>
      </c>
      <c r="V97" s="5" t="s">
        <v>8</v>
      </c>
      <c r="W97" s="5" t="s">
        <v>9</v>
      </c>
      <c r="X97" s="5" t="s">
        <v>10</v>
      </c>
      <c r="Y97" s="6" t="s">
        <v>11</v>
      </c>
      <c r="Z97" s="5" t="s">
        <v>12</v>
      </c>
      <c r="AA97" s="5" t="s">
        <v>13</v>
      </c>
      <c r="AB97" s="7" t="s">
        <v>14</v>
      </c>
    </row>
    <row r="98" spans="1:28" ht="23.25" thickBot="1" x14ac:dyDescent="0.4">
      <c r="A98" s="8">
        <v>6.5</v>
      </c>
      <c r="B98" s="9">
        <v>39</v>
      </c>
      <c r="C98" s="9">
        <v>253.5</v>
      </c>
      <c r="D98" s="9">
        <v>11</v>
      </c>
      <c r="E98" s="9">
        <v>-220</v>
      </c>
      <c r="F98" s="10">
        <f>(((M98*10)*K98)/(B98+D98))</f>
        <v>1.175</v>
      </c>
      <c r="G98" s="11">
        <f>H98/$B$2</f>
        <v>5.875E-3</v>
      </c>
      <c r="H98" s="10">
        <f>F98*(B98+D98)</f>
        <v>58.75</v>
      </c>
      <c r="I98" s="12">
        <v>0.78</v>
      </c>
      <c r="J98" s="13" t="s">
        <v>35</v>
      </c>
      <c r="K98" s="9">
        <v>23.5</v>
      </c>
      <c r="L98" s="14">
        <v>20</v>
      </c>
      <c r="M98" s="15">
        <f>ROUND(((($A$2/100)*$B$2)/L98)/10,2)</f>
        <v>0.25</v>
      </c>
      <c r="P98" s="8">
        <v>12.5</v>
      </c>
      <c r="Q98" s="9">
        <v>42</v>
      </c>
      <c r="R98" s="9">
        <v>525</v>
      </c>
      <c r="S98" s="9">
        <v>15</v>
      </c>
      <c r="T98" s="9">
        <v>-450</v>
      </c>
      <c r="U98" s="10">
        <f>(((AB98*10)*Z98)/(Q98+S98))</f>
        <v>1.8968421052631583</v>
      </c>
      <c r="V98" s="11">
        <f>W98/$B$2</f>
        <v>1.0812000000000002E-2</v>
      </c>
      <c r="W98" s="10">
        <f>U98*(Q98+S98)</f>
        <v>108.12000000000002</v>
      </c>
      <c r="X98" s="12">
        <v>0.73684210526315785</v>
      </c>
      <c r="Y98" s="13" t="s">
        <v>39</v>
      </c>
      <c r="Z98" s="9">
        <v>63.6</v>
      </c>
      <c r="AA98" s="14">
        <v>30</v>
      </c>
      <c r="AB98" s="15">
        <f>ROUND(((($A$2/100)*$B$2)/AA98)/10,2)</f>
        <v>0.17</v>
      </c>
    </row>
    <row r="100" spans="1:28" ht="16.5" thickBot="1" x14ac:dyDescent="0.3"/>
    <row r="101" spans="1:28" ht="27" thickBot="1" x14ac:dyDescent="0.45">
      <c r="A101" s="24" t="s">
        <v>82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6"/>
      <c r="P101" s="24" t="s">
        <v>82</v>
      </c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6"/>
    </row>
    <row r="102" spans="1:28" ht="21.75" thickBot="1" x14ac:dyDescent="0.4">
      <c r="A102" s="4" t="s">
        <v>2</v>
      </c>
      <c r="B102" s="5" t="s">
        <v>3</v>
      </c>
      <c r="C102" s="5" t="s">
        <v>4</v>
      </c>
      <c r="D102" s="5" t="s">
        <v>5</v>
      </c>
      <c r="E102" s="5" t="s">
        <v>6</v>
      </c>
      <c r="F102" s="5" t="s">
        <v>7</v>
      </c>
      <c r="G102" s="5" t="s">
        <v>8</v>
      </c>
      <c r="H102" s="5" t="s">
        <v>9</v>
      </c>
      <c r="I102" s="5" t="s">
        <v>10</v>
      </c>
      <c r="J102" s="6" t="s">
        <v>11</v>
      </c>
      <c r="K102" s="5" t="s">
        <v>12</v>
      </c>
      <c r="L102" s="5" t="s">
        <v>13</v>
      </c>
      <c r="M102" s="7" t="s">
        <v>14</v>
      </c>
      <c r="P102" s="4" t="s">
        <v>2</v>
      </c>
      <c r="Q102" s="5" t="s">
        <v>3</v>
      </c>
      <c r="R102" s="5" t="s">
        <v>4</v>
      </c>
      <c r="S102" s="5" t="s">
        <v>5</v>
      </c>
      <c r="T102" s="5" t="s">
        <v>6</v>
      </c>
      <c r="U102" s="5" t="s">
        <v>7</v>
      </c>
      <c r="V102" s="5" t="s">
        <v>8</v>
      </c>
      <c r="W102" s="5" t="s">
        <v>9</v>
      </c>
      <c r="X102" s="5" t="s">
        <v>10</v>
      </c>
      <c r="Y102" s="6" t="s">
        <v>11</v>
      </c>
      <c r="Z102" s="5" t="s">
        <v>12</v>
      </c>
      <c r="AA102" s="5" t="s">
        <v>13</v>
      </c>
      <c r="AB102" s="7" t="s">
        <v>14</v>
      </c>
    </row>
    <row r="103" spans="1:28" ht="23.25" thickBot="1" x14ac:dyDescent="0.4">
      <c r="A103" s="8">
        <v>11</v>
      </c>
      <c r="B103" s="9">
        <v>35</v>
      </c>
      <c r="C103" s="9">
        <v>385</v>
      </c>
      <c r="D103" s="9">
        <v>14</v>
      </c>
      <c r="E103" s="9">
        <v>-308</v>
      </c>
      <c r="F103" s="10">
        <f>(((M103*10)*K103)/(B103+D103))</f>
        <v>3.1542857142857148</v>
      </c>
      <c r="G103" s="11">
        <f>H103/$B$2</f>
        <v>1.5456000000000003E-2</v>
      </c>
      <c r="H103" s="10">
        <f>F103*(B103+D103)</f>
        <v>154.56000000000003</v>
      </c>
      <c r="I103" s="12">
        <v>0.7142857142857143</v>
      </c>
      <c r="J103" s="13" t="s">
        <v>22</v>
      </c>
      <c r="K103" s="9">
        <v>67.2</v>
      </c>
      <c r="L103" s="14">
        <v>22</v>
      </c>
      <c r="M103" s="15">
        <f>ROUND(((($A$2/100)*$B$2)/L103)/10,2)</f>
        <v>0.23</v>
      </c>
      <c r="P103" s="8">
        <v>14.5</v>
      </c>
      <c r="Q103" s="9">
        <v>22</v>
      </c>
      <c r="R103" s="9">
        <v>319</v>
      </c>
      <c r="S103" s="9">
        <v>9</v>
      </c>
      <c r="T103" s="9">
        <v>-234</v>
      </c>
      <c r="U103" s="10">
        <f>(((AB103*10)*Z103)/(Q103+S103))</f>
        <v>4.8296774193548391</v>
      </c>
      <c r="V103" s="11">
        <f>W103/$B$2</f>
        <v>1.4971999999999999E-2</v>
      </c>
      <c r="W103" s="10">
        <f>U103*(Q103+S103)</f>
        <v>149.72</v>
      </c>
      <c r="X103" s="12">
        <v>0.70967741935483875</v>
      </c>
      <c r="Y103" s="13" t="s">
        <v>25</v>
      </c>
      <c r="Z103" s="9">
        <v>78.8</v>
      </c>
      <c r="AA103" s="14">
        <v>26</v>
      </c>
      <c r="AB103" s="15">
        <f>ROUND(((($A$2/100)*$B$2)/AA103)/10,2)</f>
        <v>0.19</v>
      </c>
    </row>
    <row r="105" spans="1:28" ht="16.5" thickBot="1" x14ac:dyDescent="0.3"/>
    <row r="106" spans="1:28" ht="27" thickBot="1" x14ac:dyDescent="0.45">
      <c r="A106" s="24" t="s">
        <v>83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6"/>
      <c r="P106" s="24" t="s">
        <v>83</v>
      </c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6"/>
    </row>
    <row r="107" spans="1:28" ht="23.1" customHeight="1" thickBot="1" x14ac:dyDescent="0.4">
      <c r="A107" s="4" t="s">
        <v>2</v>
      </c>
      <c r="B107" s="5" t="s">
        <v>3</v>
      </c>
      <c r="C107" s="5" t="s">
        <v>4</v>
      </c>
      <c r="D107" s="5" t="s">
        <v>5</v>
      </c>
      <c r="E107" s="5" t="s">
        <v>6</v>
      </c>
      <c r="F107" s="5" t="s">
        <v>7</v>
      </c>
      <c r="G107" s="5" t="s">
        <v>8</v>
      </c>
      <c r="H107" s="5" t="s">
        <v>9</v>
      </c>
      <c r="I107" s="5" t="s">
        <v>10</v>
      </c>
      <c r="J107" s="6" t="s">
        <v>11</v>
      </c>
      <c r="K107" s="5" t="s">
        <v>12</v>
      </c>
      <c r="L107" s="5" t="s">
        <v>13</v>
      </c>
      <c r="M107" s="7" t="s">
        <v>14</v>
      </c>
      <c r="P107" s="18" t="s">
        <v>21</v>
      </c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spans="1:28" ht="21.95" customHeight="1" thickBot="1" x14ac:dyDescent="0.4">
      <c r="A108" s="8">
        <v>4.5</v>
      </c>
      <c r="B108" s="9">
        <v>45</v>
      </c>
      <c r="C108" s="9">
        <v>202.5</v>
      </c>
      <c r="D108" s="9">
        <v>7</v>
      </c>
      <c r="E108" s="9">
        <v>-105</v>
      </c>
      <c r="F108" s="10">
        <f>(((M108*10)*K108)/(B108+D108))</f>
        <v>5.5274999999999999</v>
      </c>
      <c r="G108" s="11">
        <f>H108/$B$2</f>
        <v>2.8743000000000001E-2</v>
      </c>
      <c r="H108" s="10">
        <f>F108*(B108+D108)</f>
        <v>287.43</v>
      </c>
      <c r="I108" s="12">
        <v>0.86538461538461542</v>
      </c>
      <c r="J108" s="13" t="s">
        <v>36</v>
      </c>
      <c r="K108" s="9">
        <v>87.1</v>
      </c>
      <c r="L108" s="14">
        <v>15</v>
      </c>
      <c r="M108" s="15">
        <f>ROUND(((($A$2/100)*$B$2)/L108)/10,2)</f>
        <v>0.33</v>
      </c>
      <c r="P108" s="21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3"/>
    </row>
    <row r="110" spans="1:28" ht="16.5" thickBot="1" x14ac:dyDescent="0.3"/>
    <row r="111" spans="1:28" ht="27" thickBot="1" x14ac:dyDescent="0.45">
      <c r="A111" s="24" t="s">
        <v>84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6"/>
      <c r="P111" s="24" t="s">
        <v>84</v>
      </c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6"/>
    </row>
    <row r="112" spans="1:28" ht="21.75" thickBot="1" x14ac:dyDescent="0.4">
      <c r="A112" s="4" t="s">
        <v>2</v>
      </c>
      <c r="B112" s="5" t="s">
        <v>3</v>
      </c>
      <c r="C112" s="5" t="s">
        <v>4</v>
      </c>
      <c r="D112" s="5" t="s">
        <v>5</v>
      </c>
      <c r="E112" s="5" t="s">
        <v>6</v>
      </c>
      <c r="F112" s="5" t="s">
        <v>7</v>
      </c>
      <c r="G112" s="5" t="s">
        <v>8</v>
      </c>
      <c r="H112" s="5" t="s">
        <v>9</v>
      </c>
      <c r="I112" s="5" t="s">
        <v>10</v>
      </c>
      <c r="J112" s="6" t="s">
        <v>11</v>
      </c>
      <c r="K112" s="5" t="s">
        <v>12</v>
      </c>
      <c r="L112" s="5" t="s">
        <v>13</v>
      </c>
      <c r="M112" s="7" t="s">
        <v>14</v>
      </c>
      <c r="P112" s="4" t="s">
        <v>2</v>
      </c>
      <c r="Q112" s="5" t="s">
        <v>3</v>
      </c>
      <c r="R112" s="5" t="s">
        <v>4</v>
      </c>
      <c r="S112" s="5" t="s">
        <v>5</v>
      </c>
      <c r="T112" s="5" t="s">
        <v>6</v>
      </c>
      <c r="U112" s="5" t="s">
        <v>7</v>
      </c>
      <c r="V112" s="5" t="s">
        <v>8</v>
      </c>
      <c r="W112" s="5" t="s">
        <v>9</v>
      </c>
      <c r="X112" s="5" t="s">
        <v>10</v>
      </c>
      <c r="Y112" s="6" t="s">
        <v>11</v>
      </c>
      <c r="Z112" s="5" t="s">
        <v>12</v>
      </c>
      <c r="AA112" s="5" t="s">
        <v>13</v>
      </c>
      <c r="AB112" s="7" t="s">
        <v>14</v>
      </c>
    </row>
    <row r="113" spans="1:28" ht="23.25" thickBot="1" x14ac:dyDescent="0.4">
      <c r="A113" s="8">
        <v>4</v>
      </c>
      <c r="B113" s="9">
        <v>36</v>
      </c>
      <c r="C113" s="9">
        <v>144</v>
      </c>
      <c r="D113" s="9">
        <v>6</v>
      </c>
      <c r="E113" s="9">
        <v>-114</v>
      </c>
      <c r="F113" s="10">
        <f>(((M113*10)*K113)/(B113+D113))</f>
        <v>1.3371428571428572</v>
      </c>
      <c r="G113" s="11">
        <f>H113/$B$2</f>
        <v>5.6160000000000003E-3</v>
      </c>
      <c r="H113" s="10">
        <f>F113*(B113+D113)</f>
        <v>56.160000000000004</v>
      </c>
      <c r="I113" s="12">
        <v>0.8571428571428571</v>
      </c>
      <c r="J113" s="13" t="s">
        <v>49</v>
      </c>
      <c r="K113" s="9">
        <v>21.6</v>
      </c>
      <c r="L113" s="14">
        <v>19</v>
      </c>
      <c r="M113" s="15">
        <f>ROUND(((($A$2/100)*$B$2)/L113)/10,2)</f>
        <v>0.26</v>
      </c>
      <c r="P113" s="8">
        <v>12</v>
      </c>
      <c r="Q113" s="9">
        <v>59</v>
      </c>
      <c r="R113" s="9">
        <v>708</v>
      </c>
      <c r="S113" s="9">
        <v>22</v>
      </c>
      <c r="T113" s="9">
        <v>-660</v>
      </c>
      <c r="U113" s="10">
        <f>(((AB113*10)*Z113)/(Q113+S113))</f>
        <v>0.66740740740740756</v>
      </c>
      <c r="V113" s="11">
        <f>W113/$B$2</f>
        <v>5.4060000000000011E-3</v>
      </c>
      <c r="W113" s="10">
        <f>U113*(Q113+S113)</f>
        <v>54.060000000000009</v>
      </c>
      <c r="X113" s="12">
        <v>0.72839506172839508</v>
      </c>
      <c r="Y113" s="13" t="s">
        <v>23</v>
      </c>
      <c r="Z113" s="9">
        <v>31.8</v>
      </c>
      <c r="AA113" s="14">
        <v>30</v>
      </c>
      <c r="AB113" s="15">
        <f>ROUND(((($A$2/100)*$B$2)/AA113)/10,2)</f>
        <v>0.17</v>
      </c>
    </row>
    <row r="115" spans="1:28" ht="16.5" thickBot="1" x14ac:dyDescent="0.3"/>
    <row r="116" spans="1:28" ht="27" thickBot="1" x14ac:dyDescent="0.45">
      <c r="A116" s="24" t="s">
        <v>85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6"/>
      <c r="P116" s="24" t="s">
        <v>85</v>
      </c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6"/>
    </row>
    <row r="117" spans="1:28" ht="21.75" thickBot="1" x14ac:dyDescent="0.4">
      <c r="A117" s="4" t="s">
        <v>2</v>
      </c>
      <c r="B117" s="5" t="s">
        <v>3</v>
      </c>
      <c r="C117" s="5" t="s">
        <v>4</v>
      </c>
      <c r="D117" s="5" t="s">
        <v>5</v>
      </c>
      <c r="E117" s="5" t="s">
        <v>6</v>
      </c>
      <c r="F117" s="5" t="s">
        <v>7</v>
      </c>
      <c r="G117" s="5" t="s">
        <v>8</v>
      </c>
      <c r="H117" s="5" t="s">
        <v>9</v>
      </c>
      <c r="I117" s="5" t="s">
        <v>10</v>
      </c>
      <c r="J117" s="6" t="s">
        <v>11</v>
      </c>
      <c r="K117" s="5" t="s">
        <v>12</v>
      </c>
      <c r="L117" s="5" t="s">
        <v>13</v>
      </c>
      <c r="M117" s="7" t="s">
        <v>14</v>
      </c>
      <c r="P117" s="4" t="s">
        <v>2</v>
      </c>
      <c r="Q117" s="5" t="s">
        <v>3</v>
      </c>
      <c r="R117" s="5" t="s">
        <v>4</v>
      </c>
      <c r="S117" s="5" t="s">
        <v>5</v>
      </c>
      <c r="T117" s="5" t="s">
        <v>6</v>
      </c>
      <c r="U117" s="5" t="s">
        <v>7</v>
      </c>
      <c r="V117" s="5" t="s">
        <v>8</v>
      </c>
      <c r="W117" s="5" t="s">
        <v>9</v>
      </c>
      <c r="X117" s="5" t="s">
        <v>10</v>
      </c>
      <c r="Y117" s="6" t="s">
        <v>11</v>
      </c>
      <c r="Z117" s="5" t="s">
        <v>12</v>
      </c>
      <c r="AA117" s="5" t="s">
        <v>13</v>
      </c>
      <c r="AB117" s="7" t="s">
        <v>14</v>
      </c>
    </row>
    <row r="118" spans="1:28" ht="23.25" thickBot="1" x14ac:dyDescent="0.4">
      <c r="A118" s="8">
        <v>10</v>
      </c>
      <c r="B118" s="9">
        <v>50</v>
      </c>
      <c r="C118" s="9">
        <v>500</v>
      </c>
      <c r="D118" s="9">
        <v>14</v>
      </c>
      <c r="E118" s="9">
        <v>-420</v>
      </c>
      <c r="F118" s="10">
        <f>(((M118*10)*K118)/(B118+D118))</f>
        <v>1.7850000000000004</v>
      </c>
      <c r="G118" s="11">
        <f>H118/$B$2</f>
        <v>1.1424000000000002E-2</v>
      </c>
      <c r="H118" s="10">
        <f>F118*(B118+D118)</f>
        <v>114.24000000000002</v>
      </c>
      <c r="I118" s="12">
        <v>0.78125</v>
      </c>
      <c r="J118" s="13" t="s">
        <v>29</v>
      </c>
      <c r="K118" s="9">
        <v>67.2</v>
      </c>
      <c r="L118" s="14">
        <v>30</v>
      </c>
      <c r="M118" s="15">
        <f>ROUND(((($A$2/100)*$B$2)/L118)/10,2)</f>
        <v>0.17</v>
      </c>
      <c r="P118" s="8">
        <v>8.5</v>
      </c>
      <c r="Q118" s="9">
        <v>47</v>
      </c>
      <c r="R118" s="9">
        <v>399.5</v>
      </c>
      <c r="S118" s="9">
        <v>20</v>
      </c>
      <c r="T118" s="9">
        <v>-280</v>
      </c>
      <c r="U118" s="10">
        <f>(((AB118*10)*Z118)/(Q118+S118))</f>
        <v>5.7008955223880582</v>
      </c>
      <c r="V118" s="11">
        <f>W118/$B$2</f>
        <v>3.8195999999999994E-2</v>
      </c>
      <c r="W118" s="10">
        <f>U118*(Q118+S118)</f>
        <v>381.95999999999992</v>
      </c>
      <c r="X118" s="12">
        <v>0.70149253731343286</v>
      </c>
      <c r="Y118" s="13" t="s">
        <v>47</v>
      </c>
      <c r="Z118" s="9">
        <v>106.1</v>
      </c>
      <c r="AA118" s="14">
        <v>14</v>
      </c>
      <c r="AB118" s="15">
        <f>ROUND(((($A$2/100)*$B$2)/AA118)/10,2)</f>
        <v>0.36</v>
      </c>
    </row>
  </sheetData>
  <mergeCells count="63">
    <mergeCell ref="P7:AB8"/>
    <mergeCell ref="J1:R2"/>
    <mergeCell ref="A4:M4"/>
    <mergeCell ref="P4:AB4"/>
    <mergeCell ref="A6:M6"/>
    <mergeCell ref="P6:AB6"/>
    <mergeCell ref="A11:M11"/>
    <mergeCell ref="P11:AB11"/>
    <mergeCell ref="A16:M16"/>
    <mergeCell ref="P16:AB16"/>
    <mergeCell ref="A21:M21"/>
    <mergeCell ref="P21:AB21"/>
    <mergeCell ref="A26:M26"/>
    <mergeCell ref="P26:AB26"/>
    <mergeCell ref="P27:AB28"/>
    <mergeCell ref="A31:M31"/>
    <mergeCell ref="P31:AB31"/>
    <mergeCell ref="A36:M36"/>
    <mergeCell ref="P36:AB36"/>
    <mergeCell ref="P37:AB38"/>
    <mergeCell ref="A41:M41"/>
    <mergeCell ref="P41:AB41"/>
    <mergeCell ref="A46:M46"/>
    <mergeCell ref="P46:AB46"/>
    <mergeCell ref="A51:M51"/>
    <mergeCell ref="P51:AB51"/>
    <mergeCell ref="A56:M56"/>
    <mergeCell ref="P56:AB56"/>
    <mergeCell ref="P47:AB48"/>
    <mergeCell ref="A61:M61"/>
    <mergeCell ref="P61:AB61"/>
    <mergeCell ref="A66:M66"/>
    <mergeCell ref="P66:AB66"/>
    <mergeCell ref="A71:M71"/>
    <mergeCell ref="P71:AB71"/>
    <mergeCell ref="P91:AB91"/>
    <mergeCell ref="P92:AB93"/>
    <mergeCell ref="A96:M96"/>
    <mergeCell ref="P96:AB96"/>
    <mergeCell ref="A76:M76"/>
    <mergeCell ref="P76:AB76"/>
    <mergeCell ref="P77:AB78"/>
    <mergeCell ref="A81:M81"/>
    <mergeCell ref="P81:AB81"/>
    <mergeCell ref="A86:M86"/>
    <mergeCell ref="P86:AB86"/>
    <mergeCell ref="P82:AB83"/>
    <mergeCell ref="A111:M111"/>
    <mergeCell ref="P111:AB111"/>
    <mergeCell ref="A116:M116"/>
    <mergeCell ref="P116:AB116"/>
    <mergeCell ref="A12:M13"/>
    <mergeCell ref="A42:M43"/>
    <mergeCell ref="A77:M78"/>
    <mergeCell ref="P12:AB13"/>
    <mergeCell ref="P17:AB18"/>
    <mergeCell ref="P32:AB33"/>
    <mergeCell ref="A101:M101"/>
    <mergeCell ref="P101:AB101"/>
    <mergeCell ref="A106:M106"/>
    <mergeCell ref="P106:AB106"/>
    <mergeCell ref="P107:AB108"/>
    <mergeCell ref="A91:M91"/>
  </mergeCells>
  <conditionalFormatting sqref="K18">
    <cfRule type="iconSet" priority="286">
      <iconSet iconSet="3Arrows">
        <cfvo type="percent" val="0"/>
        <cfvo type="num" val="1"/>
        <cfvo type="num" val="1"/>
      </iconSet>
    </cfRule>
  </conditionalFormatting>
  <conditionalFormatting sqref="K28">
    <cfRule type="iconSet" priority="285">
      <iconSet iconSet="3Arrows">
        <cfvo type="percent" val="0"/>
        <cfvo type="num" val="1"/>
        <cfvo type="num" val="1"/>
      </iconSet>
    </cfRule>
  </conditionalFormatting>
  <conditionalFormatting sqref="K33">
    <cfRule type="iconSet" priority="284">
      <iconSet iconSet="3Arrows">
        <cfvo type="percent" val="0"/>
        <cfvo type="num" val="1"/>
        <cfvo type="num" val="1"/>
      </iconSet>
    </cfRule>
  </conditionalFormatting>
  <conditionalFormatting sqref="K38">
    <cfRule type="iconSet" priority="283">
      <iconSet iconSet="3Arrows">
        <cfvo type="percent" val="0"/>
        <cfvo type="num" val="1"/>
        <cfvo type="num" val="1"/>
      </iconSet>
    </cfRule>
  </conditionalFormatting>
  <conditionalFormatting sqref="K53">
    <cfRule type="iconSet" priority="281">
      <iconSet iconSet="3Arrows">
        <cfvo type="percent" val="0"/>
        <cfvo type="num" val="1"/>
        <cfvo type="num" val="1"/>
      </iconSet>
    </cfRule>
  </conditionalFormatting>
  <conditionalFormatting sqref="K68">
    <cfRule type="iconSet" priority="280">
      <iconSet iconSet="3Arrows">
        <cfvo type="percent" val="0"/>
        <cfvo type="num" val="1"/>
        <cfvo type="num" val="1"/>
      </iconSet>
    </cfRule>
  </conditionalFormatting>
  <conditionalFormatting sqref="K73">
    <cfRule type="iconSet" priority="279">
      <iconSet iconSet="3Arrows">
        <cfvo type="percent" val="0"/>
        <cfvo type="num" val="1"/>
        <cfvo type="num" val="1"/>
      </iconSet>
    </cfRule>
  </conditionalFormatting>
  <conditionalFormatting sqref="K83">
    <cfRule type="iconSet" priority="277">
      <iconSet iconSet="3Arrows">
        <cfvo type="percent" val="0"/>
        <cfvo type="num" val="1"/>
        <cfvo type="num" val="1"/>
      </iconSet>
    </cfRule>
  </conditionalFormatting>
  <conditionalFormatting sqref="K93">
    <cfRule type="iconSet" priority="276">
      <iconSet iconSet="3Arrows">
        <cfvo type="percent" val="0"/>
        <cfvo type="num" val="1"/>
        <cfvo type="num" val="1"/>
      </iconSet>
    </cfRule>
  </conditionalFormatting>
  <conditionalFormatting sqref="K103">
    <cfRule type="iconSet" priority="275">
      <iconSet iconSet="3Arrows">
        <cfvo type="percent" val="0"/>
        <cfvo type="num" val="1"/>
        <cfvo type="num" val="1"/>
      </iconSet>
    </cfRule>
  </conditionalFormatting>
  <conditionalFormatting sqref="K113">
    <cfRule type="iconSet" priority="274">
      <iconSet iconSet="3Arrows">
        <cfvo type="percent" val="0"/>
        <cfvo type="num" val="1"/>
        <cfvo type="num" val="1"/>
      </iconSet>
    </cfRule>
  </conditionalFormatting>
  <conditionalFormatting sqref="K118">
    <cfRule type="iconSet" priority="273">
      <iconSet iconSet="3Arrows">
        <cfvo type="percent" val="0"/>
        <cfvo type="num" val="1"/>
        <cfvo type="num" val="1"/>
      </iconSet>
    </cfRule>
  </conditionalFormatting>
  <conditionalFormatting sqref="Z58">
    <cfRule type="iconSet" priority="270">
      <iconSet iconSet="3Arrows">
        <cfvo type="percent" val="0"/>
        <cfvo type="num" val="1"/>
        <cfvo type="num" val="1"/>
      </iconSet>
    </cfRule>
  </conditionalFormatting>
  <conditionalFormatting sqref="Z63">
    <cfRule type="iconSet" priority="269">
      <iconSet iconSet="3Arrows">
        <cfvo type="percent" val="0"/>
        <cfvo type="num" val="1"/>
        <cfvo type="num" val="1"/>
      </iconSet>
    </cfRule>
  </conditionalFormatting>
  <conditionalFormatting sqref="Z68">
    <cfRule type="iconSet" priority="268">
      <iconSet iconSet="3Arrows">
        <cfvo type="percent" val="0"/>
        <cfvo type="num" val="1"/>
        <cfvo type="num" val="1"/>
      </iconSet>
    </cfRule>
  </conditionalFormatting>
  <conditionalFormatting sqref="Z98">
    <cfRule type="iconSet" priority="266">
      <iconSet iconSet="3Arrows">
        <cfvo type="percent" val="0"/>
        <cfvo type="num" val="1"/>
        <cfvo type="num" val="1"/>
      </iconSet>
    </cfRule>
  </conditionalFormatting>
  <conditionalFormatting sqref="Z103">
    <cfRule type="iconSet" priority="265">
      <iconSet iconSet="3Arrows">
        <cfvo type="percent" val="0"/>
        <cfvo type="num" val="1"/>
        <cfvo type="num" val="1"/>
      </iconSet>
    </cfRule>
  </conditionalFormatting>
  <conditionalFormatting sqref="Z118">
    <cfRule type="iconSet" priority="264">
      <iconSet iconSet="3Arrows">
        <cfvo type="percent" val="0"/>
        <cfvo type="num" val="1"/>
        <cfvo type="num" val="1"/>
      </iconSet>
    </cfRule>
  </conditionalFormatting>
  <conditionalFormatting sqref="G18">
    <cfRule type="cellIs" dxfId="191" priority="256" operator="lessThan">
      <formula>0</formula>
    </cfRule>
    <cfRule type="cellIs" dxfId="190" priority="257" operator="greaterThanOrEqual">
      <formula>0</formula>
    </cfRule>
  </conditionalFormatting>
  <conditionalFormatting sqref="F18">
    <cfRule type="cellIs" dxfId="189" priority="254" operator="lessThan">
      <formula>0</formula>
    </cfRule>
    <cfRule type="cellIs" dxfId="188" priority="255" operator="greaterThanOrEqual">
      <formula>0</formula>
    </cfRule>
  </conditionalFormatting>
  <conditionalFormatting sqref="H18">
    <cfRule type="cellIs" dxfId="187" priority="252" operator="lessThan">
      <formula>0</formula>
    </cfRule>
    <cfRule type="cellIs" dxfId="186" priority="253" operator="greaterThanOrEqual">
      <formula>0</formula>
    </cfRule>
  </conditionalFormatting>
  <conditionalFormatting sqref="G28">
    <cfRule type="cellIs" dxfId="185" priority="250" operator="lessThan">
      <formula>0</formula>
    </cfRule>
    <cfRule type="cellIs" dxfId="184" priority="251" operator="greaterThanOrEqual">
      <formula>0</formula>
    </cfRule>
  </conditionalFormatting>
  <conditionalFormatting sqref="F28">
    <cfRule type="cellIs" dxfId="183" priority="248" operator="lessThan">
      <formula>0</formula>
    </cfRule>
    <cfRule type="cellIs" dxfId="182" priority="249" operator="greaterThanOrEqual">
      <formula>0</formula>
    </cfRule>
  </conditionalFormatting>
  <conditionalFormatting sqref="H28">
    <cfRule type="cellIs" dxfId="181" priority="246" operator="lessThan">
      <formula>0</formula>
    </cfRule>
    <cfRule type="cellIs" dxfId="180" priority="247" operator="greaterThanOrEqual">
      <formula>0</formula>
    </cfRule>
  </conditionalFormatting>
  <conditionalFormatting sqref="G33">
    <cfRule type="cellIs" dxfId="179" priority="238" operator="lessThan">
      <formula>0</formula>
    </cfRule>
    <cfRule type="cellIs" dxfId="178" priority="239" operator="greaterThanOrEqual">
      <formula>0</formula>
    </cfRule>
  </conditionalFormatting>
  <conditionalFormatting sqref="F33">
    <cfRule type="cellIs" dxfId="177" priority="236" operator="lessThan">
      <formula>0</formula>
    </cfRule>
    <cfRule type="cellIs" dxfId="176" priority="237" operator="greaterThanOrEqual">
      <formula>0</formula>
    </cfRule>
  </conditionalFormatting>
  <conditionalFormatting sqref="H33">
    <cfRule type="cellIs" dxfId="175" priority="234" operator="lessThan">
      <formula>0</formula>
    </cfRule>
    <cfRule type="cellIs" dxfId="174" priority="235" operator="greaterThanOrEqual">
      <formula>0</formula>
    </cfRule>
  </conditionalFormatting>
  <conditionalFormatting sqref="G38">
    <cfRule type="cellIs" dxfId="173" priority="232" operator="lessThan">
      <formula>0</formula>
    </cfRule>
    <cfRule type="cellIs" dxfId="172" priority="233" operator="greaterThanOrEqual">
      <formula>0</formula>
    </cfRule>
  </conditionalFormatting>
  <conditionalFormatting sqref="F38">
    <cfRule type="cellIs" dxfId="171" priority="230" operator="lessThan">
      <formula>0</formula>
    </cfRule>
    <cfRule type="cellIs" dxfId="170" priority="231" operator="greaterThanOrEqual">
      <formula>0</formula>
    </cfRule>
  </conditionalFormatting>
  <conditionalFormatting sqref="H38">
    <cfRule type="cellIs" dxfId="169" priority="228" operator="lessThan">
      <formula>0</formula>
    </cfRule>
    <cfRule type="cellIs" dxfId="168" priority="229" operator="greaterThanOrEqual">
      <formula>0</formula>
    </cfRule>
  </conditionalFormatting>
  <conditionalFormatting sqref="G53">
    <cfRule type="cellIs" dxfId="167" priority="214" operator="lessThan">
      <formula>0</formula>
    </cfRule>
    <cfRule type="cellIs" dxfId="166" priority="215" operator="greaterThanOrEqual">
      <formula>0</formula>
    </cfRule>
  </conditionalFormatting>
  <conditionalFormatting sqref="F53">
    <cfRule type="cellIs" dxfId="165" priority="212" operator="lessThan">
      <formula>0</formula>
    </cfRule>
    <cfRule type="cellIs" dxfId="164" priority="213" operator="greaterThanOrEqual">
      <formula>0</formula>
    </cfRule>
  </conditionalFormatting>
  <conditionalFormatting sqref="H53">
    <cfRule type="cellIs" dxfId="163" priority="210" operator="lessThan">
      <formula>0</formula>
    </cfRule>
    <cfRule type="cellIs" dxfId="162" priority="211" operator="greaterThanOrEqual">
      <formula>0</formula>
    </cfRule>
  </conditionalFormatting>
  <conditionalFormatting sqref="V58">
    <cfRule type="cellIs" dxfId="161" priority="208" operator="lessThan">
      <formula>0</formula>
    </cfRule>
    <cfRule type="cellIs" dxfId="160" priority="209" operator="greaterThanOrEqual">
      <formula>0</formula>
    </cfRule>
  </conditionalFormatting>
  <conditionalFormatting sqref="U58">
    <cfRule type="cellIs" dxfId="159" priority="206" operator="lessThan">
      <formula>0</formula>
    </cfRule>
    <cfRule type="cellIs" dxfId="158" priority="207" operator="greaterThanOrEqual">
      <formula>0</formula>
    </cfRule>
  </conditionalFormatting>
  <conditionalFormatting sqref="W58">
    <cfRule type="cellIs" dxfId="157" priority="204" operator="lessThan">
      <formula>0</formula>
    </cfRule>
    <cfRule type="cellIs" dxfId="156" priority="205" operator="greaterThanOrEqual">
      <formula>0</formula>
    </cfRule>
  </conditionalFormatting>
  <conditionalFormatting sqref="V63">
    <cfRule type="cellIs" dxfId="155" priority="202" operator="lessThan">
      <formula>0</formula>
    </cfRule>
    <cfRule type="cellIs" dxfId="154" priority="203" operator="greaterThanOrEqual">
      <formula>0</formula>
    </cfRule>
  </conditionalFormatting>
  <conditionalFormatting sqref="U63">
    <cfRule type="cellIs" dxfId="153" priority="200" operator="lessThan">
      <formula>0</formula>
    </cfRule>
    <cfRule type="cellIs" dxfId="152" priority="201" operator="greaterThanOrEqual">
      <formula>0</formula>
    </cfRule>
  </conditionalFormatting>
  <conditionalFormatting sqref="W63">
    <cfRule type="cellIs" dxfId="151" priority="198" operator="lessThan">
      <formula>0</formula>
    </cfRule>
    <cfRule type="cellIs" dxfId="150" priority="199" operator="greaterThanOrEqual">
      <formula>0</formula>
    </cfRule>
  </conditionalFormatting>
  <conditionalFormatting sqref="G68">
    <cfRule type="cellIs" dxfId="149" priority="196" operator="lessThan">
      <formula>0</formula>
    </cfRule>
    <cfRule type="cellIs" dxfId="148" priority="197" operator="greaterThanOrEqual">
      <formula>0</formula>
    </cfRule>
  </conditionalFormatting>
  <conditionalFormatting sqref="F68">
    <cfRule type="cellIs" dxfId="147" priority="194" operator="lessThan">
      <formula>0</formula>
    </cfRule>
    <cfRule type="cellIs" dxfId="146" priority="195" operator="greaterThanOrEqual">
      <formula>0</formula>
    </cfRule>
  </conditionalFormatting>
  <conditionalFormatting sqref="H68">
    <cfRule type="cellIs" dxfId="145" priority="192" operator="lessThan">
      <formula>0</formula>
    </cfRule>
    <cfRule type="cellIs" dxfId="144" priority="193" operator="greaterThanOrEqual">
      <formula>0</formula>
    </cfRule>
  </conditionalFormatting>
  <conditionalFormatting sqref="V68">
    <cfRule type="cellIs" dxfId="143" priority="190" operator="lessThan">
      <formula>0</formula>
    </cfRule>
    <cfRule type="cellIs" dxfId="142" priority="191" operator="greaterThanOrEqual">
      <formula>0</formula>
    </cfRule>
  </conditionalFormatting>
  <conditionalFormatting sqref="U68">
    <cfRule type="cellIs" dxfId="141" priority="188" operator="lessThan">
      <formula>0</formula>
    </cfRule>
    <cfRule type="cellIs" dxfId="140" priority="189" operator="greaterThanOrEqual">
      <formula>0</formula>
    </cfRule>
  </conditionalFormatting>
  <conditionalFormatting sqref="W68">
    <cfRule type="cellIs" dxfId="139" priority="186" operator="lessThan">
      <formula>0</formula>
    </cfRule>
    <cfRule type="cellIs" dxfId="138" priority="187" operator="greaterThanOrEqual">
      <formula>0</formula>
    </cfRule>
  </conditionalFormatting>
  <conditionalFormatting sqref="G73">
    <cfRule type="cellIs" dxfId="137" priority="184" operator="lessThan">
      <formula>0</formula>
    </cfRule>
    <cfRule type="cellIs" dxfId="136" priority="185" operator="greaterThanOrEqual">
      <formula>0</formula>
    </cfRule>
  </conditionalFormatting>
  <conditionalFormatting sqref="F73">
    <cfRule type="cellIs" dxfId="135" priority="182" operator="lessThan">
      <formula>0</formula>
    </cfRule>
    <cfRule type="cellIs" dxfId="134" priority="183" operator="greaterThanOrEqual">
      <formula>0</formula>
    </cfRule>
  </conditionalFormatting>
  <conditionalFormatting sqref="H73">
    <cfRule type="cellIs" dxfId="133" priority="180" operator="lessThan">
      <formula>0</formula>
    </cfRule>
    <cfRule type="cellIs" dxfId="132" priority="181" operator="greaterThanOrEqual">
      <formula>0</formula>
    </cfRule>
  </conditionalFormatting>
  <conditionalFormatting sqref="G83">
    <cfRule type="cellIs" dxfId="131" priority="172" operator="lessThan">
      <formula>0</formula>
    </cfRule>
    <cfRule type="cellIs" dxfId="130" priority="173" operator="greaterThanOrEqual">
      <formula>0</formula>
    </cfRule>
  </conditionalFormatting>
  <conditionalFormatting sqref="F83">
    <cfRule type="cellIs" dxfId="129" priority="170" operator="lessThan">
      <formula>0</formula>
    </cfRule>
    <cfRule type="cellIs" dxfId="128" priority="171" operator="greaterThanOrEqual">
      <formula>0</formula>
    </cfRule>
  </conditionalFormatting>
  <conditionalFormatting sqref="H83">
    <cfRule type="cellIs" dxfId="127" priority="168" operator="lessThan">
      <formula>0</formula>
    </cfRule>
    <cfRule type="cellIs" dxfId="126" priority="169" operator="greaterThanOrEqual">
      <formula>0</formula>
    </cfRule>
  </conditionalFormatting>
  <conditionalFormatting sqref="G93">
    <cfRule type="cellIs" dxfId="125" priority="160" operator="lessThan">
      <formula>0</formula>
    </cfRule>
    <cfRule type="cellIs" dxfId="124" priority="161" operator="greaterThanOrEqual">
      <formula>0</formula>
    </cfRule>
  </conditionalFormatting>
  <conditionalFormatting sqref="F93">
    <cfRule type="cellIs" dxfId="123" priority="158" operator="lessThan">
      <formula>0</formula>
    </cfRule>
    <cfRule type="cellIs" dxfId="122" priority="159" operator="greaterThanOrEqual">
      <formula>0</formula>
    </cfRule>
  </conditionalFormatting>
  <conditionalFormatting sqref="H93">
    <cfRule type="cellIs" dxfId="121" priority="156" operator="lessThan">
      <formula>0</formula>
    </cfRule>
    <cfRule type="cellIs" dxfId="120" priority="157" operator="greaterThanOrEqual">
      <formula>0</formula>
    </cfRule>
  </conditionalFormatting>
  <conditionalFormatting sqref="V98">
    <cfRule type="cellIs" dxfId="119" priority="154" operator="lessThan">
      <formula>0</formula>
    </cfRule>
    <cfRule type="cellIs" dxfId="118" priority="155" operator="greaterThanOrEqual">
      <formula>0</formula>
    </cfRule>
  </conditionalFormatting>
  <conditionalFormatting sqref="U98">
    <cfRule type="cellIs" dxfId="117" priority="152" operator="lessThan">
      <formula>0</formula>
    </cfRule>
    <cfRule type="cellIs" dxfId="116" priority="153" operator="greaterThanOrEqual">
      <formula>0</formula>
    </cfRule>
  </conditionalFormatting>
  <conditionalFormatting sqref="W98">
    <cfRule type="cellIs" dxfId="115" priority="150" operator="lessThan">
      <formula>0</formula>
    </cfRule>
    <cfRule type="cellIs" dxfId="114" priority="151" operator="greaterThanOrEqual">
      <formula>0</formula>
    </cfRule>
  </conditionalFormatting>
  <conditionalFormatting sqref="G103">
    <cfRule type="cellIs" dxfId="113" priority="148" operator="lessThan">
      <formula>0</formula>
    </cfRule>
    <cfRule type="cellIs" dxfId="112" priority="149" operator="greaterThanOrEqual">
      <formula>0</formula>
    </cfRule>
  </conditionalFormatting>
  <conditionalFormatting sqref="F103">
    <cfRule type="cellIs" dxfId="111" priority="146" operator="lessThan">
      <formula>0</formula>
    </cfRule>
    <cfRule type="cellIs" dxfId="110" priority="147" operator="greaterThanOrEqual">
      <formula>0</formula>
    </cfRule>
  </conditionalFormatting>
  <conditionalFormatting sqref="H103">
    <cfRule type="cellIs" dxfId="109" priority="144" operator="lessThan">
      <formula>0</formula>
    </cfRule>
    <cfRule type="cellIs" dxfId="108" priority="145" operator="greaterThanOrEqual">
      <formula>0</formula>
    </cfRule>
  </conditionalFormatting>
  <conditionalFormatting sqref="V103">
    <cfRule type="cellIs" dxfId="107" priority="142" operator="lessThan">
      <formula>0</formula>
    </cfRule>
    <cfRule type="cellIs" dxfId="106" priority="143" operator="greaterThanOrEqual">
      <formula>0</formula>
    </cfRule>
  </conditionalFormatting>
  <conditionalFormatting sqref="U103">
    <cfRule type="cellIs" dxfId="105" priority="140" operator="lessThan">
      <formula>0</formula>
    </cfRule>
    <cfRule type="cellIs" dxfId="104" priority="141" operator="greaterThanOrEqual">
      <formula>0</formula>
    </cfRule>
  </conditionalFormatting>
  <conditionalFormatting sqref="W103">
    <cfRule type="cellIs" dxfId="103" priority="138" operator="lessThan">
      <formula>0</formula>
    </cfRule>
    <cfRule type="cellIs" dxfId="102" priority="139" operator="greaterThanOrEqual">
      <formula>0</formula>
    </cfRule>
  </conditionalFormatting>
  <conditionalFormatting sqref="G113">
    <cfRule type="cellIs" dxfId="101" priority="136" operator="lessThan">
      <formula>0</formula>
    </cfRule>
    <cfRule type="cellIs" dxfId="100" priority="137" operator="greaterThanOrEqual">
      <formula>0</formula>
    </cfRule>
  </conditionalFormatting>
  <conditionalFormatting sqref="F113">
    <cfRule type="cellIs" dxfId="99" priority="134" operator="lessThan">
      <formula>0</formula>
    </cfRule>
    <cfRule type="cellIs" dxfId="98" priority="135" operator="greaterThanOrEqual">
      <formula>0</formula>
    </cfRule>
  </conditionalFormatting>
  <conditionalFormatting sqref="H113">
    <cfRule type="cellIs" dxfId="97" priority="132" operator="lessThan">
      <formula>0</formula>
    </cfRule>
    <cfRule type="cellIs" dxfId="96" priority="133" operator="greaterThanOrEqual">
      <formula>0</formula>
    </cfRule>
  </conditionalFormatting>
  <conditionalFormatting sqref="G118">
    <cfRule type="cellIs" dxfId="95" priority="130" operator="lessThan">
      <formula>0</formula>
    </cfRule>
    <cfRule type="cellIs" dxfId="94" priority="131" operator="greaterThanOrEqual">
      <formula>0</formula>
    </cfRule>
  </conditionalFormatting>
  <conditionalFormatting sqref="F118">
    <cfRule type="cellIs" dxfId="93" priority="128" operator="lessThan">
      <formula>0</formula>
    </cfRule>
    <cfRule type="cellIs" dxfId="92" priority="129" operator="greaterThanOrEqual">
      <formula>0</formula>
    </cfRule>
  </conditionalFormatting>
  <conditionalFormatting sqref="H118">
    <cfRule type="cellIs" dxfId="91" priority="126" operator="lessThan">
      <formula>0</formula>
    </cfRule>
    <cfRule type="cellIs" dxfId="90" priority="127" operator="greaterThanOrEqual">
      <formula>0</formula>
    </cfRule>
  </conditionalFormatting>
  <conditionalFormatting sqref="V118">
    <cfRule type="cellIs" dxfId="89" priority="124" operator="lessThan">
      <formula>0</formula>
    </cfRule>
    <cfRule type="cellIs" dxfId="88" priority="125" operator="greaterThanOrEqual">
      <formula>0</formula>
    </cfRule>
  </conditionalFormatting>
  <conditionalFormatting sqref="U118">
    <cfRule type="cellIs" dxfId="87" priority="122" operator="lessThan">
      <formula>0</formula>
    </cfRule>
    <cfRule type="cellIs" dxfId="86" priority="123" operator="greaterThanOrEqual">
      <formula>0</formula>
    </cfRule>
  </conditionalFormatting>
  <conditionalFormatting sqref="W118">
    <cfRule type="cellIs" dxfId="85" priority="120" operator="lessThan">
      <formula>0</formula>
    </cfRule>
    <cfRule type="cellIs" dxfId="84" priority="121" operator="greaterThanOrEqual">
      <formula>0</formula>
    </cfRule>
  </conditionalFormatting>
  <conditionalFormatting sqref="K23">
    <cfRule type="iconSet" priority="119">
      <iconSet iconSet="3Arrows">
        <cfvo type="percent" val="0"/>
        <cfvo type="num" val="1"/>
        <cfvo type="num" val="1"/>
      </iconSet>
    </cfRule>
  </conditionalFormatting>
  <conditionalFormatting sqref="G23">
    <cfRule type="cellIs" dxfId="83" priority="117" operator="lessThan">
      <formula>0</formula>
    </cfRule>
    <cfRule type="cellIs" dxfId="82" priority="118" operator="greaterThanOrEqual">
      <formula>0</formula>
    </cfRule>
  </conditionalFormatting>
  <conditionalFormatting sqref="F23">
    <cfRule type="cellIs" dxfId="81" priority="115" operator="lessThan">
      <formula>0</formula>
    </cfRule>
    <cfRule type="cellIs" dxfId="80" priority="116" operator="greaterThanOrEqual">
      <formula>0</formula>
    </cfRule>
  </conditionalFormatting>
  <conditionalFormatting sqref="H23">
    <cfRule type="cellIs" dxfId="79" priority="113" operator="lessThan">
      <formula>0</formula>
    </cfRule>
    <cfRule type="cellIs" dxfId="78" priority="114" operator="greaterThanOrEqual">
      <formula>0</formula>
    </cfRule>
  </conditionalFormatting>
  <conditionalFormatting sqref="K63">
    <cfRule type="iconSet" priority="112">
      <iconSet iconSet="3Arrows">
        <cfvo type="percent" val="0"/>
        <cfvo type="num" val="1"/>
        <cfvo type="num" val="1"/>
      </iconSet>
    </cfRule>
  </conditionalFormatting>
  <conditionalFormatting sqref="G63">
    <cfRule type="cellIs" dxfId="77" priority="110" operator="lessThan">
      <formula>0</formula>
    </cfRule>
    <cfRule type="cellIs" dxfId="76" priority="111" operator="greaterThanOrEqual">
      <formula>0</formula>
    </cfRule>
  </conditionalFormatting>
  <conditionalFormatting sqref="F63">
    <cfRule type="cellIs" dxfId="75" priority="108" operator="lessThan">
      <formula>0</formula>
    </cfRule>
    <cfRule type="cellIs" dxfId="74" priority="109" operator="greaterThanOrEqual">
      <formula>0</formula>
    </cfRule>
  </conditionalFormatting>
  <conditionalFormatting sqref="H63">
    <cfRule type="cellIs" dxfId="73" priority="106" operator="lessThan">
      <formula>0</formula>
    </cfRule>
    <cfRule type="cellIs" dxfId="72" priority="107" operator="greaterThanOrEqual">
      <formula>0</formula>
    </cfRule>
  </conditionalFormatting>
  <conditionalFormatting sqref="Z53">
    <cfRule type="iconSet" priority="91">
      <iconSet iconSet="3Arrows">
        <cfvo type="percent" val="0"/>
        <cfvo type="num" val="1"/>
        <cfvo type="num" val="1"/>
      </iconSet>
    </cfRule>
  </conditionalFormatting>
  <conditionalFormatting sqref="V53">
    <cfRule type="cellIs" dxfId="71" priority="89" operator="lessThan">
      <formula>0</formula>
    </cfRule>
    <cfRule type="cellIs" dxfId="70" priority="90" operator="greaterThanOrEqual">
      <formula>0</formula>
    </cfRule>
  </conditionalFormatting>
  <conditionalFormatting sqref="U53">
    <cfRule type="cellIs" dxfId="69" priority="87" operator="lessThan">
      <formula>0</formula>
    </cfRule>
    <cfRule type="cellIs" dxfId="68" priority="88" operator="greaterThanOrEqual">
      <formula>0</formula>
    </cfRule>
  </conditionalFormatting>
  <conditionalFormatting sqref="W53">
    <cfRule type="cellIs" dxfId="67" priority="85" operator="lessThan">
      <formula>0</formula>
    </cfRule>
    <cfRule type="cellIs" dxfId="66" priority="86" operator="greaterThanOrEqual">
      <formula>0</formula>
    </cfRule>
  </conditionalFormatting>
  <conditionalFormatting sqref="Z73">
    <cfRule type="iconSet" priority="84">
      <iconSet iconSet="3Arrows">
        <cfvo type="percent" val="0"/>
        <cfvo type="num" val="1"/>
        <cfvo type="num" val="1"/>
      </iconSet>
    </cfRule>
  </conditionalFormatting>
  <conditionalFormatting sqref="V73">
    <cfRule type="cellIs" dxfId="65" priority="82" operator="lessThan">
      <formula>0</formula>
    </cfRule>
    <cfRule type="cellIs" dxfId="64" priority="83" operator="greaterThanOrEqual">
      <formula>0</formula>
    </cfRule>
  </conditionalFormatting>
  <conditionalFormatting sqref="U73">
    <cfRule type="cellIs" dxfId="63" priority="80" operator="lessThan">
      <formula>0</formula>
    </cfRule>
    <cfRule type="cellIs" dxfId="62" priority="81" operator="greaterThanOrEqual">
      <formula>0</formula>
    </cfRule>
  </conditionalFormatting>
  <conditionalFormatting sqref="W73">
    <cfRule type="cellIs" dxfId="61" priority="78" operator="lessThan">
      <formula>0</formula>
    </cfRule>
    <cfRule type="cellIs" dxfId="60" priority="79" operator="greaterThanOrEqual">
      <formula>0</formula>
    </cfRule>
  </conditionalFormatting>
  <conditionalFormatting sqref="Z113">
    <cfRule type="iconSet" priority="70">
      <iconSet iconSet="3Arrows">
        <cfvo type="percent" val="0"/>
        <cfvo type="num" val="1"/>
        <cfvo type="num" val="1"/>
      </iconSet>
    </cfRule>
  </conditionalFormatting>
  <conditionalFormatting sqref="V113">
    <cfRule type="cellIs" dxfId="59" priority="68" operator="lessThan">
      <formula>0</formula>
    </cfRule>
    <cfRule type="cellIs" dxfId="58" priority="69" operator="greaterThanOrEqual">
      <formula>0</formula>
    </cfRule>
  </conditionalFormatting>
  <conditionalFormatting sqref="U113">
    <cfRule type="cellIs" dxfId="57" priority="66" operator="lessThan">
      <formula>0</formula>
    </cfRule>
    <cfRule type="cellIs" dxfId="56" priority="67" operator="greaterThanOrEqual">
      <formula>0</formula>
    </cfRule>
  </conditionalFormatting>
  <conditionalFormatting sqref="W113">
    <cfRule type="cellIs" dxfId="55" priority="64" operator="lessThan">
      <formula>0</formula>
    </cfRule>
    <cfRule type="cellIs" dxfId="54" priority="65" operator="greaterThanOrEqual">
      <formula>0</formula>
    </cfRule>
  </conditionalFormatting>
  <conditionalFormatting sqref="K8">
    <cfRule type="iconSet" priority="63">
      <iconSet iconSet="3Arrows">
        <cfvo type="percent" val="0"/>
        <cfvo type="num" val="1"/>
        <cfvo type="num" val="1"/>
      </iconSet>
    </cfRule>
  </conditionalFormatting>
  <conditionalFormatting sqref="G8">
    <cfRule type="cellIs" dxfId="53" priority="61" operator="lessThan">
      <formula>0</formula>
    </cfRule>
    <cfRule type="cellIs" dxfId="52" priority="62" operator="greaterThanOrEqual">
      <formula>0</formula>
    </cfRule>
  </conditionalFormatting>
  <conditionalFormatting sqref="F8">
    <cfRule type="cellIs" dxfId="51" priority="59" operator="lessThan">
      <formula>0</formula>
    </cfRule>
    <cfRule type="cellIs" dxfId="50" priority="60" operator="greaterThanOrEqual">
      <formula>0</formula>
    </cfRule>
  </conditionalFormatting>
  <conditionalFormatting sqref="H8">
    <cfRule type="cellIs" dxfId="49" priority="57" operator="lessThan">
      <formula>0</formula>
    </cfRule>
    <cfRule type="cellIs" dxfId="48" priority="58" operator="greaterThanOrEqual">
      <formula>0</formula>
    </cfRule>
  </conditionalFormatting>
  <conditionalFormatting sqref="K48">
    <cfRule type="iconSet" priority="56">
      <iconSet iconSet="3Arrows">
        <cfvo type="percent" val="0"/>
        <cfvo type="num" val="1"/>
        <cfvo type="num" val="1"/>
      </iconSet>
    </cfRule>
  </conditionalFormatting>
  <conditionalFormatting sqref="G48">
    <cfRule type="cellIs" dxfId="47" priority="54" operator="lessThan">
      <formula>0</formula>
    </cfRule>
    <cfRule type="cellIs" dxfId="46" priority="55" operator="greaterThanOrEqual">
      <formula>0</formula>
    </cfRule>
  </conditionalFormatting>
  <conditionalFormatting sqref="F48">
    <cfRule type="cellIs" dxfId="45" priority="52" operator="lessThan">
      <formula>0</formula>
    </cfRule>
    <cfRule type="cellIs" dxfId="44" priority="53" operator="greaterThanOrEqual">
      <formula>0</formula>
    </cfRule>
  </conditionalFormatting>
  <conditionalFormatting sqref="H48">
    <cfRule type="cellIs" dxfId="43" priority="50" operator="lessThan">
      <formula>0</formula>
    </cfRule>
    <cfRule type="cellIs" dxfId="42" priority="51" operator="greaterThanOrEqual">
      <formula>0</formula>
    </cfRule>
  </conditionalFormatting>
  <conditionalFormatting sqref="K58">
    <cfRule type="iconSet" priority="49">
      <iconSet iconSet="3Arrows">
        <cfvo type="percent" val="0"/>
        <cfvo type="num" val="1"/>
        <cfvo type="num" val="1"/>
      </iconSet>
    </cfRule>
  </conditionalFormatting>
  <conditionalFormatting sqref="G58">
    <cfRule type="cellIs" dxfId="41" priority="47" operator="lessThan">
      <formula>0</formula>
    </cfRule>
    <cfRule type="cellIs" dxfId="40" priority="48" operator="greaterThanOrEqual">
      <formula>0</formula>
    </cfRule>
  </conditionalFormatting>
  <conditionalFormatting sqref="F58">
    <cfRule type="cellIs" dxfId="39" priority="45" operator="lessThan">
      <formula>0</formula>
    </cfRule>
    <cfRule type="cellIs" dxfId="38" priority="46" operator="greaterThanOrEqual">
      <formula>0</formula>
    </cfRule>
  </conditionalFormatting>
  <conditionalFormatting sqref="H58">
    <cfRule type="cellIs" dxfId="37" priority="43" operator="lessThan">
      <formula>0</formula>
    </cfRule>
    <cfRule type="cellIs" dxfId="36" priority="44" operator="greaterThanOrEqual">
      <formula>0</formula>
    </cfRule>
  </conditionalFormatting>
  <conditionalFormatting sqref="K88">
    <cfRule type="iconSet" priority="42">
      <iconSet iconSet="3Arrows">
        <cfvo type="percent" val="0"/>
        <cfvo type="num" val="1"/>
        <cfvo type="num" val="1"/>
      </iconSet>
    </cfRule>
  </conditionalFormatting>
  <conditionalFormatting sqref="G88">
    <cfRule type="cellIs" dxfId="35" priority="40" operator="lessThan">
      <formula>0</formula>
    </cfRule>
    <cfRule type="cellIs" dxfId="34" priority="41" operator="greaterThanOrEqual">
      <formula>0</formula>
    </cfRule>
  </conditionalFormatting>
  <conditionalFormatting sqref="F88">
    <cfRule type="cellIs" dxfId="33" priority="38" operator="lessThan">
      <formula>0</formula>
    </cfRule>
    <cfRule type="cellIs" dxfId="32" priority="39" operator="greaterThanOrEqual">
      <formula>0</formula>
    </cfRule>
  </conditionalFormatting>
  <conditionalFormatting sqref="H88">
    <cfRule type="cellIs" dxfId="31" priority="36" operator="lessThan">
      <formula>0</formula>
    </cfRule>
    <cfRule type="cellIs" dxfId="30" priority="37" operator="greaterThanOrEqual">
      <formula>0</formula>
    </cfRule>
  </conditionalFormatting>
  <conditionalFormatting sqref="K98">
    <cfRule type="iconSet" priority="35">
      <iconSet iconSet="3Arrows">
        <cfvo type="percent" val="0"/>
        <cfvo type="num" val="1"/>
        <cfvo type="num" val="1"/>
      </iconSet>
    </cfRule>
  </conditionalFormatting>
  <conditionalFormatting sqref="G98">
    <cfRule type="cellIs" dxfId="29" priority="33" operator="lessThan">
      <formula>0</formula>
    </cfRule>
    <cfRule type="cellIs" dxfId="28" priority="34" operator="greaterThanOrEqual">
      <formula>0</formula>
    </cfRule>
  </conditionalFormatting>
  <conditionalFormatting sqref="F98">
    <cfRule type="cellIs" dxfId="27" priority="31" operator="lessThan">
      <formula>0</formula>
    </cfRule>
    <cfRule type="cellIs" dxfId="26" priority="32" operator="greaterThanOrEqual">
      <formula>0</formula>
    </cfRule>
  </conditionalFormatting>
  <conditionalFormatting sqref="H98">
    <cfRule type="cellIs" dxfId="25" priority="29" operator="lessThan">
      <formula>0</formula>
    </cfRule>
    <cfRule type="cellIs" dxfId="24" priority="30" operator="greaterThanOrEqual">
      <formula>0</formula>
    </cfRule>
  </conditionalFormatting>
  <conditionalFormatting sqref="K108">
    <cfRule type="iconSet" priority="28">
      <iconSet iconSet="3Arrows">
        <cfvo type="percent" val="0"/>
        <cfvo type="num" val="1"/>
        <cfvo type="num" val="1"/>
      </iconSet>
    </cfRule>
  </conditionalFormatting>
  <conditionalFormatting sqref="G108">
    <cfRule type="cellIs" dxfId="23" priority="26" operator="lessThan">
      <formula>0</formula>
    </cfRule>
    <cfRule type="cellIs" dxfId="22" priority="27" operator="greaterThanOrEqual">
      <formula>0</formula>
    </cfRule>
  </conditionalFormatting>
  <conditionalFormatting sqref="F108">
    <cfRule type="cellIs" dxfId="21" priority="24" operator="lessThan">
      <formula>0</formula>
    </cfRule>
    <cfRule type="cellIs" dxfId="20" priority="25" operator="greaterThanOrEqual">
      <formula>0</formula>
    </cfRule>
  </conditionalFormatting>
  <conditionalFormatting sqref="H108">
    <cfRule type="cellIs" dxfId="19" priority="22" operator="lessThan">
      <formula>0</formula>
    </cfRule>
    <cfRule type="cellIs" dxfId="18" priority="23" operator="greaterThanOrEqual">
      <formula>0</formula>
    </cfRule>
  </conditionalFormatting>
  <conditionalFormatting sqref="Z23">
    <cfRule type="iconSet" priority="21">
      <iconSet iconSet="3Arrows">
        <cfvo type="percent" val="0"/>
        <cfvo type="num" val="1"/>
        <cfvo type="num" val="1"/>
      </iconSet>
    </cfRule>
  </conditionalFormatting>
  <conditionalFormatting sqref="V23">
    <cfRule type="cellIs" dxfId="17" priority="19" operator="lessThan">
      <formula>0</formula>
    </cfRule>
    <cfRule type="cellIs" dxfId="16" priority="20" operator="greaterThanOrEqual">
      <formula>0</formula>
    </cfRule>
  </conditionalFormatting>
  <conditionalFormatting sqref="U23">
    <cfRule type="cellIs" dxfId="15" priority="17" operator="lessThan">
      <formula>0</formula>
    </cfRule>
    <cfRule type="cellIs" dxfId="14" priority="18" operator="greaterThanOrEqual">
      <formula>0</formula>
    </cfRule>
  </conditionalFormatting>
  <conditionalFormatting sqref="W23">
    <cfRule type="cellIs" dxfId="13" priority="15" operator="lessThan">
      <formula>0</formula>
    </cfRule>
    <cfRule type="cellIs" dxfId="12" priority="16" operator="greaterThanOrEqual">
      <formula>0</formula>
    </cfRule>
  </conditionalFormatting>
  <conditionalFormatting sqref="Z43">
    <cfRule type="iconSet" priority="14">
      <iconSet iconSet="3Arrows">
        <cfvo type="percent" val="0"/>
        <cfvo type="num" val="1"/>
        <cfvo type="num" val="1"/>
      </iconSet>
    </cfRule>
  </conditionalFormatting>
  <conditionalFormatting sqref="V43">
    <cfRule type="cellIs" dxfId="11" priority="12" operator="lessThan">
      <formula>0</formula>
    </cfRule>
    <cfRule type="cellIs" dxfId="10" priority="13" operator="greaterThanOrEqual">
      <formula>0</formula>
    </cfRule>
  </conditionalFormatting>
  <conditionalFormatting sqref="U43">
    <cfRule type="cellIs" dxfId="9" priority="10" operator="lessThan">
      <formula>0</formula>
    </cfRule>
    <cfRule type="cellIs" dxfId="8" priority="11" operator="greaterThanOrEqual">
      <formula>0</formula>
    </cfRule>
  </conditionalFormatting>
  <conditionalFormatting sqref="W43">
    <cfRule type="cellIs" dxfId="7" priority="8" operator="lessThan">
      <formula>0</formula>
    </cfRule>
    <cfRule type="cellIs" dxfId="6" priority="9" operator="greaterThanOrEqual">
      <formula>0</formula>
    </cfRule>
  </conditionalFormatting>
  <conditionalFormatting sqref="Z88">
    <cfRule type="iconSet" priority="7">
      <iconSet iconSet="3Arrows">
        <cfvo type="percent" val="0"/>
        <cfvo type="num" val="1"/>
        <cfvo type="num" val="1"/>
      </iconSet>
    </cfRule>
  </conditionalFormatting>
  <conditionalFormatting sqref="V88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U88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W88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EURUSD</vt:lpstr>
      <vt:lpstr>GBPJPY</vt:lpstr>
      <vt:lpstr>GBPUSD</vt:lpstr>
      <vt:lpstr>USDCHF</vt:lpstr>
      <vt:lpstr>USDJPY</vt:lpstr>
      <vt:lpstr>AUDCAD</vt:lpstr>
      <vt:lpstr>AUDCAD!MostNet</vt:lpstr>
      <vt:lpstr>GBPJPY!MostNet</vt:lpstr>
      <vt:lpstr>GBPUSD!MostNet</vt:lpstr>
      <vt:lpstr>USDCHF!MostNet</vt:lpstr>
      <vt:lpstr>USDJPY!MostNet</vt:lpstr>
      <vt:lpstr>MostNet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Carwana</dc:creator>
  <cp:lastModifiedBy>D'Angelo Chairez</cp:lastModifiedBy>
  <dcterms:created xsi:type="dcterms:W3CDTF">2019-10-07T20:21:47Z</dcterms:created>
  <dcterms:modified xsi:type="dcterms:W3CDTF">2019-11-15T02:11:55Z</dcterms:modified>
</cp:coreProperties>
</file>